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危旧桥改造" sheetId="6" r:id="rId1"/>
    <sheet name="安全提升" sheetId="3" r:id="rId2"/>
    <sheet name="灾害防治" sheetId="5" r:id="rId3"/>
  </sheets>
  <definedNames>
    <definedName name="_xlnm._FilterDatabase" localSheetId="0" hidden="1">危旧桥改造!$A$6:$L$31</definedName>
    <definedName name="_xlnm._FilterDatabase" localSheetId="1" hidden="1">安全提升!$A$6:$H$20</definedName>
    <definedName name="_xlnm._FilterDatabase" localSheetId="2" hidden="1">灾害防治!$A$6:$M$25</definedName>
    <definedName name="_xlnm.Print_Area" localSheetId="1">安全提升!$A$1:$H$20</definedName>
    <definedName name="_xlnm.Print_Area" localSheetId="0">危旧桥改造!$A$2:$L$31</definedName>
    <definedName name="_xlnm.Print_Area" localSheetId="2">灾害防治!$A$1:$L$25</definedName>
    <definedName name="_xlnm.Print_Titles" localSheetId="1">安全提升!$3:$4</definedName>
    <definedName name="_xlnm.Print_Titles" localSheetId="0">危旧桥改造!$3:$5</definedName>
    <definedName name="_xlnm.Print_Titles" localSheetId="2">灾害防治!$3:$5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<sst xmlns="http://schemas.openxmlformats.org/spreadsheetml/2006/main" count="376" uniqueCount="209">
  <si>
    <t>附件5-1</t>
  </si>
  <si>
    <t>2026年第二批普通省道路网结构改造计划明细表（危旧桥改造工程）</t>
  </si>
  <si>
    <t>序号</t>
  </si>
  <si>
    <t>项目所在地</t>
  </si>
  <si>
    <t>项目名称</t>
  </si>
  <si>
    <t>建设性质</t>
  </si>
  <si>
    <t>改造类别</t>
  </si>
  <si>
    <t>建设规模（米）</t>
  </si>
  <si>
    <t>市州</t>
  </si>
  <si>
    <t>县市区</t>
  </si>
  <si>
    <t>路线编号</t>
  </si>
  <si>
    <t>路线技术等级</t>
  </si>
  <si>
    <t>桥梁名称</t>
  </si>
  <si>
    <t>桥梁
编码</t>
  </si>
  <si>
    <t>桥梁
中心桩号</t>
  </si>
  <si>
    <t>全长</t>
  </si>
  <si>
    <t>全宽</t>
  </si>
  <si>
    <t>全省合计</t>
  </si>
  <si>
    <t>长沙市小计</t>
  </si>
  <si>
    <t>长沙市</t>
  </si>
  <si>
    <t>望城区</t>
  </si>
  <si>
    <t>S101</t>
  </si>
  <si>
    <t>一级</t>
  </si>
  <si>
    <t>柳林江大桥（双向）</t>
  </si>
  <si>
    <t>S101430112L0090</t>
  </si>
  <si>
    <t>K39+404</t>
  </si>
  <si>
    <t>加固改造</t>
  </si>
  <si>
    <t>适应性不足改造,桥梁防护设施提升</t>
  </si>
  <si>
    <t>浏阳市</t>
  </si>
  <si>
    <t>S201</t>
  </si>
  <si>
    <t>四级</t>
  </si>
  <si>
    <t>苍溪二桥（双向）</t>
  </si>
  <si>
    <t>S201430181L0380</t>
  </si>
  <si>
    <t>K109+201</t>
  </si>
  <si>
    <t>拆除重建（全桥）</t>
  </si>
  <si>
    <t>危桥改造</t>
  </si>
  <si>
    <t>株洲市小计</t>
  </si>
  <si>
    <t>株洲市</t>
  </si>
  <si>
    <t>茶陵县</t>
  </si>
  <si>
    <t>S558</t>
  </si>
  <si>
    <t>河坞大桥（双向）</t>
  </si>
  <si>
    <t>S558430224L0050</t>
  </si>
  <si>
    <t>K4+973</t>
  </si>
  <si>
    <t>醴陵市</t>
  </si>
  <si>
    <t>S532</t>
  </si>
  <si>
    <t>荣坪桥（双向）</t>
  </si>
  <si>
    <t>S532430281L0030</t>
  </si>
  <si>
    <t>K8+921</t>
  </si>
  <si>
    <t>拆除重建（上部结构）</t>
  </si>
  <si>
    <t>适应性不足改造</t>
  </si>
  <si>
    <t>湘潭市小计</t>
  </si>
  <si>
    <t>湘潭市</t>
  </si>
  <si>
    <t>湘乡市</t>
  </si>
  <si>
    <t>S330</t>
  </si>
  <si>
    <t>二级</t>
  </si>
  <si>
    <t>石狮江桥（双向）</t>
  </si>
  <si>
    <t>S330430381L0290</t>
  </si>
  <si>
    <t>K189+875</t>
  </si>
  <si>
    <t>S327</t>
  </si>
  <si>
    <t>石头坝桥（双向）</t>
  </si>
  <si>
    <t>S327430381L0170</t>
  </si>
  <si>
    <t>K156+249</t>
  </si>
  <si>
    <t>张家界市小计</t>
  </si>
  <si>
    <t>张家界市</t>
  </si>
  <si>
    <t>慈利县</t>
  </si>
  <si>
    <t>S304</t>
  </si>
  <si>
    <t>三级</t>
  </si>
  <si>
    <t>周家桥（双向）</t>
  </si>
  <si>
    <t>S304430821L0120</t>
  </si>
  <si>
    <t>K24+688</t>
  </si>
  <si>
    <t>郴州市小计</t>
  </si>
  <si>
    <t>郴州市</t>
  </si>
  <si>
    <t>资兴市</t>
  </si>
  <si>
    <t>S205</t>
  </si>
  <si>
    <t>浙江桥（双向）</t>
  </si>
  <si>
    <t>S205431081L0450</t>
  </si>
  <si>
    <t>K248+798</t>
  </si>
  <si>
    <t>东风大桥（双向）</t>
  </si>
  <si>
    <t>S205431081L0410</t>
  </si>
  <si>
    <t>K230+33</t>
  </si>
  <si>
    <t>永州市小计</t>
  </si>
  <si>
    <t>永州市</t>
  </si>
  <si>
    <t>蓝山县</t>
  </si>
  <si>
    <t>S571</t>
  </si>
  <si>
    <t>洪观桥（双向）</t>
  </si>
  <si>
    <t>S571431127L0040</t>
  </si>
  <si>
    <t>K18+218</t>
  </si>
  <si>
    <t>宁远县</t>
  </si>
  <si>
    <t>S229</t>
  </si>
  <si>
    <t>库里桥（双向）</t>
  </si>
  <si>
    <t>S229431126L0160</t>
  </si>
  <si>
    <t>K64+33</t>
  </si>
  <si>
    <t>S230</t>
  </si>
  <si>
    <t>S229431126L0161</t>
  </si>
  <si>
    <t>K64+34</t>
  </si>
  <si>
    <t>怀化市</t>
  </si>
  <si>
    <t>沅陵县</t>
  </si>
  <si>
    <t>S241</t>
  </si>
  <si>
    <t>杨家溪二桥（双向）</t>
  </si>
  <si>
    <t>S241431222L0420</t>
  </si>
  <si>
    <t>K221+878</t>
  </si>
  <si>
    <t>桥梁防护设施提升</t>
  </si>
  <si>
    <t>S318</t>
  </si>
  <si>
    <t>木马溪桥（双向）</t>
  </si>
  <si>
    <t>S318431222L0143</t>
  </si>
  <si>
    <t>K55+124</t>
  </si>
  <si>
    <t>刘公溪桥（双向）</t>
  </si>
  <si>
    <t>S318431222L0147</t>
  </si>
  <si>
    <t>K57+761</t>
  </si>
  <si>
    <t>石家溪桥（双向）</t>
  </si>
  <si>
    <t>S318431222L0300</t>
  </si>
  <si>
    <t>K164+226</t>
  </si>
  <si>
    <t>娄底市小计</t>
  </si>
  <si>
    <t>娄底市</t>
  </si>
  <si>
    <t>涟源市</t>
  </si>
  <si>
    <t>S326</t>
  </si>
  <si>
    <t>民政桥（双向）</t>
  </si>
  <si>
    <t>S326431382L0780</t>
  </si>
  <si>
    <t>K391+03</t>
  </si>
  <si>
    <t>S323</t>
  </si>
  <si>
    <t>四古桥</t>
  </si>
  <si>
    <t>S323431382L0050</t>
  </si>
  <si>
    <t>K67+484</t>
  </si>
  <si>
    <t>附件5-2</t>
  </si>
  <si>
    <t>2026年第二批普通省道路网结构改造计划明细表（安全设施精细化提升工程）</t>
  </si>
  <si>
    <t>行政区划名称</t>
  </si>
  <si>
    <t>处治长度   （公里）</t>
  </si>
  <si>
    <t>起止桩号</t>
  </si>
  <si>
    <t>邵阳市汇总</t>
  </si>
  <si>
    <t>邵阳市</t>
  </si>
  <si>
    <t>新邵县</t>
  </si>
  <si>
    <t>S240</t>
  </si>
  <si>
    <t>148.86-149.534，151.972-152.49，154.8-160.215</t>
  </si>
  <si>
    <t>三级、四级</t>
  </si>
  <si>
    <t>穿城镇路段提升,平面交叉路口完善</t>
  </si>
  <si>
    <t>岳阳市汇总</t>
  </si>
  <si>
    <t>岳阳市</t>
  </si>
  <si>
    <t>湘阴县</t>
  </si>
  <si>
    <t>S319</t>
  </si>
  <si>
    <t>144.668-153.063,153.254-157.8,158.268-161.666,162.2-165.753</t>
  </si>
  <si>
    <t>穿城镇路段提升,平面交叉路口完善,其他路段安全提升</t>
  </si>
  <si>
    <t>益阳市汇总</t>
  </si>
  <si>
    <t>益阳市</t>
  </si>
  <si>
    <t>安化县</t>
  </si>
  <si>
    <t>S238</t>
  </si>
  <si>
    <t>201.5-201.52，201.6-201.62，213-213.02，219-219.02，223.3-223.32，235.2-235.22，236.2-236.22，236.4-236.42，236.5-236.52，236.8-236.82，238.5-238.52，239.8-239.82，241.1-246.3，246.4-246.42，247.9-251.2，253.5-253.52，255.3-255.32，257.5-257.52</t>
  </si>
  <si>
    <t>二级、四级</t>
  </si>
  <si>
    <t>其他路段安全提升</t>
  </si>
  <si>
    <t>郴州市汇总</t>
  </si>
  <si>
    <t>北湖区</t>
  </si>
  <si>
    <t>S211</t>
  </si>
  <si>
    <t>264.977-273.854</t>
  </si>
  <si>
    <t>连续长陡下坡安全通行能力提升</t>
  </si>
  <si>
    <t>S566</t>
  </si>
  <si>
    <t>50.088-62.059</t>
  </si>
  <si>
    <t>桂阳县</t>
  </si>
  <si>
    <t>S345</t>
  </si>
  <si>
    <t>168.968-175.849</t>
  </si>
  <si>
    <t>临武县</t>
  </si>
  <si>
    <t>S215</t>
  </si>
  <si>
    <t>103.065-103.98</t>
  </si>
  <si>
    <t>平面交叉路口完善</t>
  </si>
  <si>
    <t>S346</t>
  </si>
  <si>
    <t>163.1-163.614,164.11-169.026,</t>
  </si>
  <si>
    <t>汝城县</t>
  </si>
  <si>
    <t>S564</t>
  </si>
  <si>
    <t>0-12.6</t>
  </si>
  <si>
    <t>其他路段安全提升,平面交叉路口完善,穿城镇路段提升</t>
  </si>
  <si>
    <t>怀化市汇总</t>
  </si>
  <si>
    <t>靖州苗族侗族自治县</t>
  </si>
  <si>
    <t>S249</t>
  </si>
  <si>
    <t>195.589-196.228,197.28-197.316,199.984-200.519,200.534-201.291,201.998-202.248,202.643-203.749,209.635-210.202,212.067-212.156,219.113-219.771,223.502-224.693,228.462-228.851,</t>
  </si>
  <si>
    <t>附件5-3</t>
  </si>
  <si>
    <t>2026年第二批普通省道路网结构改造计划明细表（灾害防治工程）</t>
  </si>
  <si>
    <t>灾害类型</t>
  </si>
  <si>
    <t>处治长度(公里)</t>
  </si>
  <si>
    <t>备注</t>
  </si>
  <si>
    <t>路线编码</t>
  </si>
  <si>
    <t>起点桩号</t>
  </si>
  <si>
    <t>终点桩号</t>
  </si>
  <si>
    <t>邵阳市 汇总</t>
  </si>
  <si>
    <t>计划申报</t>
  </si>
  <si>
    <t>洞口县</t>
  </si>
  <si>
    <t>S334</t>
  </si>
  <si>
    <t>治理为主</t>
  </si>
  <si>
    <t>崩塌,滑坡,泥石流,沉陷塌陷,水毁</t>
  </si>
  <si>
    <t>张家界市 汇总</t>
  </si>
  <si>
    <t>武陵源区</t>
  </si>
  <si>
    <t>防治结合</t>
  </si>
  <si>
    <t>水毁,滑坡,崩塌</t>
  </si>
  <si>
    <t>S518</t>
  </si>
  <si>
    <t>崩塌,沉陷塌陷,滑坡,水毁</t>
  </si>
  <si>
    <t>桑植县</t>
  </si>
  <si>
    <t>S303</t>
  </si>
  <si>
    <t>崩塌,滑坡,沉陷塌陷</t>
  </si>
  <si>
    <t>S306</t>
  </si>
  <si>
    <t>滑坡</t>
  </si>
  <si>
    <t>益阳市 汇总</t>
  </si>
  <si>
    <t>S542</t>
  </si>
  <si>
    <t>崩塌,水毁</t>
  </si>
  <si>
    <t>崩塌,滑坡,水毁,沉陷塌陷</t>
  </si>
  <si>
    <t>郴州市 汇总</t>
  </si>
  <si>
    <t>宜章县</t>
  </si>
  <si>
    <t>崩塌,滑坡,沉陷塌陷,水毁</t>
  </si>
  <si>
    <t>S562</t>
  </si>
  <si>
    <t>怀化市 汇总</t>
  </si>
  <si>
    <t>洪江市</t>
  </si>
  <si>
    <t>娄底市 汇总</t>
  </si>
  <si>
    <t>崩塌,沉陷塌陷,滑坡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</si>
</sst>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Calibri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8"/>
      <color rgb="FF000000"/>
      <name val="方正小标宋_GBK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0" applyNumberFormat="0" applyAlignment="0" applyProtection="0">
      <alignment vertical="center"/>
    </xf>
    <xf numFmtId="0" fontId="28" fillId="4" borderId="21" applyNumberFormat="0" applyAlignment="0" applyProtection="0">
      <alignment vertical="center"/>
    </xf>
    <xf numFmtId="0" fontId="29" fillId="4" borderId="20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" fillId="0" borderId="0" applyFill="0" applyProtection="0"/>
  </cellStyleXfs>
  <cellXfs count="48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L31"/>
  <sheetViews>
    <sheetView zoomScale="70" zoomScaleNormal="70" workbookViewId="0">
      <selection activeCell="P8" sqref="P8"/>
    </sheetView>
  </sheetViews>
  <sheetFormatPr defaultColWidth="9" defaultRowHeight="14.25"/>
  <cols>
    <col min="1" max="1" width="11.0666666666667" style="37" customWidth="1"/>
    <col min="2" max="2" width="11.1083333333333" style="37" customWidth="1"/>
    <col min="3" max="3" width="12.5583333333333" style="37" customWidth="1"/>
    <col min="4" max="5" width="13.3916666666667" style="37" customWidth="1"/>
    <col min="6" max="6" width="17.775" style="38" customWidth="1"/>
    <col min="7" max="7" width="15.775" style="38" customWidth="1"/>
    <col min="8" max="8" width="16" style="37" customWidth="1"/>
    <col min="9" max="9" width="14.1083333333333" style="37" customWidth="1"/>
    <col min="10" max="10" width="14.1083333333333" style="38" customWidth="1"/>
    <col min="11" max="11" width="13.3916666666667" style="37" customWidth="1"/>
    <col min="12" max="12" width="14.2833333333333" style="37" customWidth="1"/>
    <col min="13" max="16384" width="9" style="37"/>
  </cols>
  <sheetData>
    <row r="1" ht="36" customHeight="1" spans="1:1">
      <c r="A1" s="39" t="s">
        <v>0</v>
      </c>
    </row>
    <row r="2" ht="46.05" customHeight="1" spans="1:1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ht="49.05" customHeight="1" spans="1:12">
      <c r="A3" s="41" t="s">
        <v>2</v>
      </c>
      <c r="B3" s="42" t="s">
        <v>3</v>
      </c>
      <c r="C3" s="42"/>
      <c r="D3" s="42" t="s">
        <v>4</v>
      </c>
      <c r="E3" s="42"/>
      <c r="F3" s="42"/>
      <c r="G3" s="42"/>
      <c r="H3" s="42"/>
      <c r="I3" s="41" t="s">
        <v>5</v>
      </c>
      <c r="J3" s="41" t="s">
        <v>6</v>
      </c>
      <c r="K3" s="42" t="s">
        <v>7</v>
      </c>
      <c r="L3" s="47"/>
    </row>
    <row r="4" ht="49.05" customHeight="1" spans="1:12">
      <c r="A4" s="43"/>
      <c r="B4" s="41" t="s">
        <v>8</v>
      </c>
      <c r="C4" s="41" t="s">
        <v>9</v>
      </c>
      <c r="D4" s="41" t="s">
        <v>10</v>
      </c>
      <c r="E4" s="41" t="s">
        <v>11</v>
      </c>
      <c r="F4" s="41" t="s">
        <v>12</v>
      </c>
      <c r="G4" s="41" t="s">
        <v>13</v>
      </c>
      <c r="H4" s="41" t="s">
        <v>14</v>
      </c>
      <c r="I4" s="43"/>
      <c r="J4" s="43"/>
      <c r="K4" s="41" t="s">
        <v>15</v>
      </c>
      <c r="L4" s="41" t="s">
        <v>16</v>
      </c>
    </row>
    <row r="5" ht="61" customHeight="1" spans="1:1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ht="57" customHeight="1" spans="1:12">
      <c r="A6" s="45"/>
      <c r="B6" s="46" t="s">
        <v>17</v>
      </c>
      <c r="C6" s="45"/>
      <c r="D6" s="45"/>
      <c r="E6" s="45"/>
      <c r="F6" s="42">
        <f>SUBTOTAL(3,F8:F31)</f>
        <v>18</v>
      </c>
      <c r="G6" s="45"/>
      <c r="H6" s="45"/>
      <c r="I6" s="45"/>
      <c r="J6" s="45"/>
      <c r="K6" s="45"/>
      <c r="L6" s="45"/>
    </row>
    <row r="7" ht="57" customHeight="1" outlineLevel="1" spans="1:12">
      <c r="A7" s="45"/>
      <c r="B7" s="46" t="s">
        <v>18</v>
      </c>
      <c r="C7" s="45"/>
      <c r="D7" s="45"/>
      <c r="E7" s="45"/>
      <c r="F7" s="42">
        <f>SUBTOTAL(3,F8:F9)</f>
        <v>2</v>
      </c>
      <c r="G7" s="45"/>
      <c r="H7" s="45"/>
      <c r="I7" s="45"/>
      <c r="J7" s="45"/>
      <c r="K7" s="45"/>
      <c r="L7" s="45"/>
    </row>
    <row r="8" ht="113" customHeight="1" outlineLevel="2" spans="1:12">
      <c r="A8" s="45">
        <v>1</v>
      </c>
      <c r="B8" s="45" t="s">
        <v>19</v>
      </c>
      <c r="C8" s="45" t="s">
        <v>20</v>
      </c>
      <c r="D8" s="45" t="s">
        <v>21</v>
      </c>
      <c r="E8" s="45" t="s">
        <v>22</v>
      </c>
      <c r="F8" s="45" t="s">
        <v>23</v>
      </c>
      <c r="G8" s="45" t="s">
        <v>24</v>
      </c>
      <c r="H8" s="45" t="s">
        <v>25</v>
      </c>
      <c r="I8" s="45" t="s">
        <v>26</v>
      </c>
      <c r="J8" s="45" t="s">
        <v>27</v>
      </c>
      <c r="K8" s="45">
        <v>387</v>
      </c>
      <c r="L8" s="45">
        <v>15.5</v>
      </c>
    </row>
    <row r="9" ht="100" customHeight="1" outlineLevel="2" spans="1:12">
      <c r="A9" s="45">
        <v>2</v>
      </c>
      <c r="B9" s="45" t="s">
        <v>19</v>
      </c>
      <c r="C9" s="45" t="s">
        <v>28</v>
      </c>
      <c r="D9" s="45" t="s">
        <v>29</v>
      </c>
      <c r="E9" s="45" t="s">
        <v>30</v>
      </c>
      <c r="F9" s="45" t="s">
        <v>31</v>
      </c>
      <c r="G9" s="45" t="s">
        <v>32</v>
      </c>
      <c r="H9" s="45" t="s">
        <v>33</v>
      </c>
      <c r="I9" s="45" t="s">
        <v>34</v>
      </c>
      <c r="J9" s="45" t="s">
        <v>35</v>
      </c>
      <c r="K9" s="45">
        <v>20.04</v>
      </c>
      <c r="L9" s="45">
        <v>8.5</v>
      </c>
    </row>
    <row r="10" s="36" customFormat="1" ht="57" customHeight="1" outlineLevel="1" spans="1:12">
      <c r="A10" s="45"/>
      <c r="B10" s="46" t="s">
        <v>36</v>
      </c>
      <c r="C10" s="45"/>
      <c r="D10" s="45"/>
      <c r="E10" s="45"/>
      <c r="F10" s="42">
        <f>SUBTOTAL(3,F11:F12)</f>
        <v>2</v>
      </c>
      <c r="G10" s="45"/>
      <c r="H10" s="45"/>
      <c r="I10" s="45"/>
      <c r="J10" s="45"/>
      <c r="K10" s="45"/>
      <c r="L10" s="45"/>
    </row>
    <row r="11" s="36" customFormat="1" ht="83" customHeight="1" outlineLevel="2" spans="1:12">
      <c r="A11" s="45">
        <v>3</v>
      </c>
      <c r="B11" s="45" t="s">
        <v>37</v>
      </c>
      <c r="C11" s="45" t="s">
        <v>38</v>
      </c>
      <c r="D11" s="45" t="s">
        <v>39</v>
      </c>
      <c r="E11" s="45" t="s">
        <v>30</v>
      </c>
      <c r="F11" s="45" t="s">
        <v>40</v>
      </c>
      <c r="G11" s="45" t="s">
        <v>41</v>
      </c>
      <c r="H11" s="45" t="s">
        <v>42</v>
      </c>
      <c r="I11" s="45" t="s">
        <v>26</v>
      </c>
      <c r="J11" s="45" t="s">
        <v>35</v>
      </c>
      <c r="K11" s="45">
        <v>195</v>
      </c>
      <c r="L11" s="45">
        <v>8.1</v>
      </c>
    </row>
    <row r="12" ht="102" customHeight="1" outlineLevel="2" spans="1:12">
      <c r="A12" s="45">
        <v>4</v>
      </c>
      <c r="B12" s="45" t="s">
        <v>37</v>
      </c>
      <c r="C12" s="45" t="s">
        <v>43</v>
      </c>
      <c r="D12" s="45" t="s">
        <v>44</v>
      </c>
      <c r="E12" s="45" t="s">
        <v>30</v>
      </c>
      <c r="F12" s="45" t="s">
        <v>45</v>
      </c>
      <c r="G12" s="45" t="s">
        <v>46</v>
      </c>
      <c r="H12" s="45" t="s">
        <v>47</v>
      </c>
      <c r="I12" s="45" t="s">
        <v>48</v>
      </c>
      <c r="J12" s="45" t="s">
        <v>49</v>
      </c>
      <c r="K12" s="45">
        <v>12.04</v>
      </c>
      <c r="L12" s="45">
        <v>9.6</v>
      </c>
    </row>
    <row r="13" ht="57" customHeight="1" outlineLevel="1" spans="1:12">
      <c r="A13" s="45"/>
      <c r="B13" s="46" t="s">
        <v>50</v>
      </c>
      <c r="C13" s="45"/>
      <c r="D13" s="45"/>
      <c r="E13" s="45"/>
      <c r="F13" s="42">
        <f>SUBTOTAL(3,F14:F15)</f>
        <v>2</v>
      </c>
      <c r="G13" s="45"/>
      <c r="H13" s="45"/>
      <c r="I13" s="45"/>
      <c r="J13" s="45"/>
      <c r="K13" s="45"/>
      <c r="L13" s="45"/>
    </row>
    <row r="14" ht="92" customHeight="1" outlineLevel="2" spans="1:12">
      <c r="A14" s="45">
        <v>5</v>
      </c>
      <c r="B14" s="45" t="s">
        <v>51</v>
      </c>
      <c r="C14" s="45" t="s">
        <v>52</v>
      </c>
      <c r="D14" s="45" t="s">
        <v>53</v>
      </c>
      <c r="E14" s="45" t="s">
        <v>54</v>
      </c>
      <c r="F14" s="45" t="s">
        <v>55</v>
      </c>
      <c r="G14" s="45" t="s">
        <v>56</v>
      </c>
      <c r="H14" s="45" t="s">
        <v>57</v>
      </c>
      <c r="I14" s="45" t="s">
        <v>34</v>
      </c>
      <c r="J14" s="45" t="s">
        <v>49</v>
      </c>
      <c r="K14" s="45">
        <v>56.08</v>
      </c>
      <c r="L14" s="45">
        <v>12.5</v>
      </c>
    </row>
    <row r="15" ht="97" customHeight="1" outlineLevel="2" spans="1:12">
      <c r="A15" s="45">
        <v>6</v>
      </c>
      <c r="B15" s="45" t="s">
        <v>51</v>
      </c>
      <c r="C15" s="45" t="s">
        <v>52</v>
      </c>
      <c r="D15" s="45" t="s">
        <v>58</v>
      </c>
      <c r="E15" s="45" t="s">
        <v>30</v>
      </c>
      <c r="F15" s="45" t="s">
        <v>59</v>
      </c>
      <c r="G15" s="45" t="s">
        <v>60</v>
      </c>
      <c r="H15" s="45" t="s">
        <v>61</v>
      </c>
      <c r="I15" s="45" t="s">
        <v>34</v>
      </c>
      <c r="J15" s="45" t="s">
        <v>35</v>
      </c>
      <c r="K15" s="45">
        <v>26.04</v>
      </c>
      <c r="L15" s="45">
        <v>8.5</v>
      </c>
    </row>
    <row r="16" ht="57" customHeight="1" outlineLevel="1" spans="1:12">
      <c r="A16" s="45"/>
      <c r="B16" s="46" t="s">
        <v>62</v>
      </c>
      <c r="C16" s="45"/>
      <c r="D16" s="45"/>
      <c r="E16" s="45"/>
      <c r="F16" s="42">
        <f>SUBTOTAL(3,F17)</f>
        <v>1</v>
      </c>
      <c r="G16" s="45"/>
      <c r="H16" s="45"/>
      <c r="I16" s="45"/>
      <c r="J16" s="45"/>
      <c r="K16" s="45"/>
      <c r="L16" s="45"/>
    </row>
    <row r="17" ht="111" customHeight="1" outlineLevel="2" spans="1:12">
      <c r="A17" s="45">
        <v>7</v>
      </c>
      <c r="B17" s="45" t="s">
        <v>63</v>
      </c>
      <c r="C17" s="45" t="s">
        <v>64</v>
      </c>
      <c r="D17" s="45" t="s">
        <v>65</v>
      </c>
      <c r="E17" s="45" t="s">
        <v>66</v>
      </c>
      <c r="F17" s="45" t="s">
        <v>67</v>
      </c>
      <c r="G17" s="45" t="s">
        <v>68</v>
      </c>
      <c r="H17" s="45" t="s">
        <v>69</v>
      </c>
      <c r="I17" s="45" t="s">
        <v>26</v>
      </c>
      <c r="J17" s="45" t="s">
        <v>35</v>
      </c>
      <c r="K17" s="45">
        <v>12</v>
      </c>
      <c r="L17" s="45">
        <v>7.5</v>
      </c>
    </row>
    <row r="18" ht="57" customHeight="1" outlineLevel="1" spans="1:12">
      <c r="A18" s="45"/>
      <c r="B18" s="46" t="s">
        <v>70</v>
      </c>
      <c r="C18" s="45"/>
      <c r="D18" s="45"/>
      <c r="E18" s="45"/>
      <c r="F18" s="42">
        <f>SUBTOTAL(3,F19:F20)</f>
        <v>2</v>
      </c>
      <c r="G18" s="45"/>
      <c r="H18" s="45"/>
      <c r="I18" s="45"/>
      <c r="J18" s="45"/>
      <c r="K18" s="45"/>
      <c r="L18" s="45"/>
    </row>
    <row r="19" ht="92" customHeight="1" outlineLevel="2" spans="1:12">
      <c r="A19" s="45">
        <v>8</v>
      </c>
      <c r="B19" s="45" t="s">
        <v>71</v>
      </c>
      <c r="C19" s="45" t="s">
        <v>72</v>
      </c>
      <c r="D19" s="45" t="s">
        <v>73</v>
      </c>
      <c r="E19" s="45" t="s">
        <v>30</v>
      </c>
      <c r="F19" s="45" t="s">
        <v>74</v>
      </c>
      <c r="G19" s="45" t="s">
        <v>75</v>
      </c>
      <c r="H19" s="45" t="s">
        <v>76</v>
      </c>
      <c r="I19" s="45" t="s">
        <v>26</v>
      </c>
      <c r="J19" s="45" t="s">
        <v>35</v>
      </c>
      <c r="K19" s="45">
        <v>60</v>
      </c>
      <c r="L19" s="45">
        <v>9.6</v>
      </c>
    </row>
    <row r="20" ht="72" customHeight="1" outlineLevel="2" spans="1:12">
      <c r="A20" s="45">
        <v>9</v>
      </c>
      <c r="B20" s="45" t="s">
        <v>71</v>
      </c>
      <c r="C20" s="45" t="s">
        <v>72</v>
      </c>
      <c r="D20" s="45" t="s">
        <v>73</v>
      </c>
      <c r="E20" s="45" t="s">
        <v>30</v>
      </c>
      <c r="F20" s="45" t="s">
        <v>77</v>
      </c>
      <c r="G20" s="45" t="s">
        <v>78</v>
      </c>
      <c r="H20" s="45" t="s">
        <v>79</v>
      </c>
      <c r="I20" s="45" t="s">
        <v>26</v>
      </c>
      <c r="J20" s="45" t="s">
        <v>35</v>
      </c>
      <c r="K20" s="45">
        <v>83</v>
      </c>
      <c r="L20" s="45">
        <v>7</v>
      </c>
    </row>
    <row r="21" ht="57" customHeight="1" outlineLevel="1" spans="1:12">
      <c r="A21" s="45"/>
      <c r="B21" s="46" t="s">
        <v>80</v>
      </c>
      <c r="C21" s="45"/>
      <c r="D21" s="45"/>
      <c r="E21" s="45"/>
      <c r="F21" s="42">
        <f>SUBTOTAL(3,F22:F23)</f>
        <v>2</v>
      </c>
      <c r="G21" s="45"/>
      <c r="H21" s="45"/>
      <c r="I21" s="45"/>
      <c r="J21" s="45"/>
      <c r="K21" s="45"/>
      <c r="L21" s="45"/>
    </row>
    <row r="22" ht="95" customHeight="1" outlineLevel="2" spans="1:12">
      <c r="A22" s="45">
        <v>10</v>
      </c>
      <c r="B22" s="45" t="s">
        <v>81</v>
      </c>
      <c r="C22" s="45" t="s">
        <v>82</v>
      </c>
      <c r="D22" s="45" t="s">
        <v>83</v>
      </c>
      <c r="E22" s="45" t="s">
        <v>66</v>
      </c>
      <c r="F22" s="45" t="s">
        <v>84</v>
      </c>
      <c r="G22" s="45" t="s">
        <v>85</v>
      </c>
      <c r="H22" s="45" t="s">
        <v>86</v>
      </c>
      <c r="I22" s="45" t="s">
        <v>26</v>
      </c>
      <c r="J22" s="45" t="s">
        <v>49</v>
      </c>
      <c r="K22" s="45">
        <v>8</v>
      </c>
      <c r="L22" s="45">
        <v>8.5</v>
      </c>
    </row>
    <row r="23" ht="79" customHeight="1" outlineLevel="2" spans="1:12">
      <c r="A23" s="45">
        <v>11</v>
      </c>
      <c r="B23" s="45" t="s">
        <v>81</v>
      </c>
      <c r="C23" s="45" t="s">
        <v>87</v>
      </c>
      <c r="D23" s="45" t="s">
        <v>88</v>
      </c>
      <c r="E23" s="45" t="s">
        <v>30</v>
      </c>
      <c r="F23" s="45" t="s">
        <v>89</v>
      </c>
      <c r="G23" s="45" t="s">
        <v>90</v>
      </c>
      <c r="H23" s="45" t="s">
        <v>91</v>
      </c>
      <c r="I23" s="45" t="s">
        <v>26</v>
      </c>
      <c r="J23" s="45" t="s">
        <v>49</v>
      </c>
      <c r="K23" s="45">
        <v>76.3</v>
      </c>
      <c r="L23" s="45">
        <v>6</v>
      </c>
    </row>
    <row r="24" ht="87" customHeight="1" outlineLevel="2" spans="1:12">
      <c r="A24" s="45">
        <v>12</v>
      </c>
      <c r="B24" s="45" t="s">
        <v>81</v>
      </c>
      <c r="C24" s="45" t="s">
        <v>87</v>
      </c>
      <c r="D24" s="45" t="s">
        <v>92</v>
      </c>
      <c r="E24" s="45" t="s">
        <v>30</v>
      </c>
      <c r="F24" s="45" t="s">
        <v>89</v>
      </c>
      <c r="G24" s="45" t="s">
        <v>93</v>
      </c>
      <c r="H24" s="45" t="s">
        <v>94</v>
      </c>
      <c r="I24" s="45" t="s">
        <v>26</v>
      </c>
      <c r="J24" s="45" t="s">
        <v>49</v>
      </c>
      <c r="K24" s="45">
        <v>77.3</v>
      </c>
      <c r="L24" s="45">
        <v>7</v>
      </c>
    </row>
    <row r="25" ht="75" customHeight="1" outlineLevel="2" spans="1:12">
      <c r="A25" s="45">
        <v>12</v>
      </c>
      <c r="B25" s="45" t="s">
        <v>95</v>
      </c>
      <c r="C25" s="45" t="s">
        <v>96</v>
      </c>
      <c r="D25" s="45" t="s">
        <v>97</v>
      </c>
      <c r="E25" s="45" t="s">
        <v>30</v>
      </c>
      <c r="F25" s="45" t="s">
        <v>98</v>
      </c>
      <c r="G25" s="45" t="s">
        <v>99</v>
      </c>
      <c r="H25" s="45" t="s">
        <v>100</v>
      </c>
      <c r="I25" s="45" t="s">
        <v>26</v>
      </c>
      <c r="J25" s="45" t="s">
        <v>101</v>
      </c>
      <c r="K25" s="45">
        <v>7.8</v>
      </c>
      <c r="L25" s="45">
        <v>8.5</v>
      </c>
    </row>
    <row r="26" ht="75" customHeight="1" outlineLevel="2" spans="1:12">
      <c r="A26" s="45">
        <v>13</v>
      </c>
      <c r="B26" s="45" t="s">
        <v>95</v>
      </c>
      <c r="C26" s="45" t="s">
        <v>96</v>
      </c>
      <c r="D26" s="45" t="s">
        <v>102</v>
      </c>
      <c r="E26" s="45" t="s">
        <v>66</v>
      </c>
      <c r="F26" s="45" t="s">
        <v>103</v>
      </c>
      <c r="G26" s="45" t="s">
        <v>104</v>
      </c>
      <c r="H26" s="45" t="s">
        <v>105</v>
      </c>
      <c r="I26" s="45" t="s">
        <v>26</v>
      </c>
      <c r="J26" s="45" t="s">
        <v>101</v>
      </c>
      <c r="K26" s="45">
        <v>49.4</v>
      </c>
      <c r="L26" s="45">
        <v>8.7</v>
      </c>
    </row>
    <row r="27" ht="75" customHeight="1" outlineLevel="2" spans="1:12">
      <c r="A27" s="45">
        <v>14</v>
      </c>
      <c r="B27" s="45" t="s">
        <v>95</v>
      </c>
      <c r="C27" s="45" t="s">
        <v>96</v>
      </c>
      <c r="D27" s="45" t="s">
        <v>102</v>
      </c>
      <c r="E27" s="45" t="s">
        <v>66</v>
      </c>
      <c r="F27" s="45" t="s">
        <v>106</v>
      </c>
      <c r="G27" s="45" t="s">
        <v>107</v>
      </c>
      <c r="H27" s="45" t="s">
        <v>108</v>
      </c>
      <c r="I27" s="45" t="s">
        <v>26</v>
      </c>
      <c r="J27" s="45" t="s">
        <v>101</v>
      </c>
      <c r="K27" s="45">
        <v>50.7</v>
      </c>
      <c r="L27" s="45">
        <v>10.1</v>
      </c>
    </row>
    <row r="28" ht="80" customHeight="1" outlineLevel="2" spans="1:12">
      <c r="A28" s="45">
        <v>15</v>
      </c>
      <c r="B28" s="45" t="s">
        <v>95</v>
      </c>
      <c r="C28" s="45" t="s">
        <v>96</v>
      </c>
      <c r="D28" s="45" t="s">
        <v>102</v>
      </c>
      <c r="E28" s="45" t="s">
        <v>30</v>
      </c>
      <c r="F28" s="45" t="s">
        <v>109</v>
      </c>
      <c r="G28" s="45" t="s">
        <v>110</v>
      </c>
      <c r="H28" s="45" t="s">
        <v>111</v>
      </c>
      <c r="I28" s="45" t="s">
        <v>26</v>
      </c>
      <c r="J28" s="45" t="s">
        <v>35</v>
      </c>
      <c r="K28" s="45">
        <v>28</v>
      </c>
      <c r="L28" s="45">
        <v>8.5</v>
      </c>
    </row>
    <row r="29" ht="57" customHeight="1" outlineLevel="1" spans="1:12">
      <c r="A29" s="45"/>
      <c r="B29" s="46" t="s">
        <v>112</v>
      </c>
      <c r="C29" s="45"/>
      <c r="D29" s="45"/>
      <c r="E29" s="45"/>
      <c r="F29" s="42">
        <f>SUBTOTAL(3,F30:F31)</f>
        <v>2</v>
      </c>
      <c r="G29" s="45"/>
      <c r="H29" s="45"/>
      <c r="I29" s="45"/>
      <c r="J29" s="45"/>
      <c r="K29" s="45"/>
      <c r="L29" s="45"/>
    </row>
    <row r="30" ht="79" customHeight="1" outlineLevel="2" spans="1:12">
      <c r="A30" s="45">
        <v>16</v>
      </c>
      <c r="B30" s="45" t="s">
        <v>113</v>
      </c>
      <c r="C30" s="45" t="s">
        <v>114</v>
      </c>
      <c r="D30" s="45" t="s">
        <v>115</v>
      </c>
      <c r="E30" s="45" t="s">
        <v>30</v>
      </c>
      <c r="F30" s="45" t="s">
        <v>116</v>
      </c>
      <c r="G30" s="45" t="s">
        <v>117</v>
      </c>
      <c r="H30" s="45" t="s">
        <v>118</v>
      </c>
      <c r="I30" s="45" t="s">
        <v>26</v>
      </c>
      <c r="J30" s="45" t="s">
        <v>49</v>
      </c>
      <c r="K30" s="45">
        <v>15</v>
      </c>
      <c r="L30" s="45">
        <v>14.1</v>
      </c>
    </row>
    <row r="31" ht="57" customHeight="1" outlineLevel="2" spans="1:12">
      <c r="A31" s="45">
        <v>17</v>
      </c>
      <c r="B31" s="45" t="s">
        <v>113</v>
      </c>
      <c r="C31" s="45" t="s">
        <v>114</v>
      </c>
      <c r="D31" s="45" t="s">
        <v>119</v>
      </c>
      <c r="E31" s="45" t="s">
        <v>30</v>
      </c>
      <c r="F31" s="45" t="s">
        <v>120</v>
      </c>
      <c r="G31" s="45" t="s">
        <v>121</v>
      </c>
      <c r="H31" s="45" t="s">
        <v>122</v>
      </c>
      <c r="I31" s="45" t="s">
        <v>34</v>
      </c>
      <c r="J31" s="45" t="s">
        <v>35</v>
      </c>
      <c r="K31" s="45">
        <v>16.02</v>
      </c>
      <c r="L31" s="45">
        <v>8.5</v>
      </c>
    </row>
  </sheetData>
  <mergeCells count="16">
    <mergeCell ref="A2:L2"/>
    <mergeCell ref="B3:C3"/>
    <mergeCell ref="D3:H3"/>
    <mergeCell ref="K3:L3"/>
    <mergeCell ref="A3:A5"/>
    <mergeCell ref="B4:B5"/>
    <mergeCell ref="C4:C5"/>
    <mergeCell ref="D4:D5"/>
    <mergeCell ref="E4:E5"/>
    <mergeCell ref="F4:F5"/>
    <mergeCell ref="G4:G5"/>
    <mergeCell ref="H4:H5"/>
    <mergeCell ref="I3:I5"/>
    <mergeCell ref="J3:J5"/>
    <mergeCell ref="K4:K5"/>
    <mergeCell ref="L4:L5"/>
  </mergeCells>
  <pageMargins left="0.511805555555556" right="0.314583333333333" top="0.472222222222222" bottom="0.590277777777778" header="0.354166666666667" footer="0.275"/>
  <pageSetup paperSize="8" scale="46" fitToHeight="0" orientation="landscape"/>
  <headerFooter>
    <oddFooter>&amp;C&amp;"仿宋"&amp;16第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H20"/>
  <sheetViews>
    <sheetView view="pageBreakPreview" zoomScaleNormal="100" workbookViewId="0">
      <pane ySplit="4" topLeftCell="A5" activePane="bottomLeft" state="frozen"/>
      <selection/>
      <selection pane="bottomLeft" activeCell="E7" sqref="E7"/>
    </sheetView>
  </sheetViews>
  <sheetFormatPr defaultColWidth="9" defaultRowHeight="13.5" outlineLevelCol="7"/>
  <cols>
    <col min="1" max="1" width="6.21666666666667" style="29" customWidth="1"/>
    <col min="2" max="2" width="13.875" style="29" customWidth="1"/>
    <col min="3" max="3" width="11.1083333333333" style="29" customWidth="1"/>
    <col min="4" max="4" width="12.125" style="29" customWidth="1"/>
    <col min="5" max="5" width="32.2166666666667" style="29" customWidth="1"/>
    <col min="6" max="6" width="12.125" style="29" customWidth="1"/>
    <col min="7" max="7" width="18.5583333333333" style="29" customWidth="1"/>
    <col min="8" max="8" width="15.75" style="29" customWidth="1"/>
    <col min="9" max="16384" width="9" style="29"/>
  </cols>
  <sheetData>
    <row r="1" ht="15" customHeight="1" spans="1:3">
      <c r="A1" s="30" t="s">
        <v>123</v>
      </c>
      <c r="B1" s="31"/>
      <c r="C1" s="31"/>
    </row>
    <row r="2" ht="52.05" customHeight="1" spans="1:8">
      <c r="A2" s="32" t="s">
        <v>124</v>
      </c>
      <c r="B2" s="32"/>
      <c r="C2" s="32"/>
      <c r="D2" s="32"/>
      <c r="E2" s="32"/>
      <c r="F2" s="32"/>
      <c r="G2" s="32"/>
      <c r="H2" s="32"/>
    </row>
    <row r="3" s="28" customFormat="1" ht="28.95" customHeight="1" spans="1:8">
      <c r="A3" s="33" t="s">
        <v>2</v>
      </c>
      <c r="B3" s="33" t="s">
        <v>8</v>
      </c>
      <c r="C3" s="33" t="s">
        <v>125</v>
      </c>
      <c r="D3" s="33" t="s">
        <v>4</v>
      </c>
      <c r="E3" s="33"/>
      <c r="F3" s="33" t="s">
        <v>11</v>
      </c>
      <c r="G3" s="33" t="s">
        <v>5</v>
      </c>
      <c r="H3" s="33" t="s">
        <v>126</v>
      </c>
    </row>
    <row r="4" s="28" customFormat="1" ht="37" customHeight="1" spans="1:8">
      <c r="A4" s="33"/>
      <c r="B4" s="33"/>
      <c r="C4" s="33"/>
      <c r="D4" s="33" t="s">
        <v>10</v>
      </c>
      <c r="E4" s="33" t="s">
        <v>127</v>
      </c>
      <c r="F4" s="33"/>
      <c r="G4" s="33"/>
      <c r="H4" s="33"/>
    </row>
    <row r="5" s="28" customFormat="1" ht="51" customHeight="1" spans="1:8">
      <c r="A5" s="34"/>
      <c r="B5" s="33" t="s">
        <v>17</v>
      </c>
      <c r="C5" s="34"/>
      <c r="D5" s="34"/>
      <c r="E5" s="34"/>
      <c r="F5" s="34"/>
      <c r="G5" s="34"/>
      <c r="H5" s="33">
        <f>H8+H12+H19</f>
        <v>57.779</v>
      </c>
    </row>
    <row r="6" s="28" customFormat="1" ht="49" customHeight="1" outlineLevel="1" spans="1:8">
      <c r="A6" s="34"/>
      <c r="B6" s="33" t="s">
        <v>128</v>
      </c>
      <c r="C6" s="34"/>
      <c r="D6" s="34"/>
      <c r="E6" s="34"/>
      <c r="F6" s="34"/>
      <c r="G6" s="34"/>
      <c r="H6" s="34"/>
    </row>
    <row r="7" s="28" customFormat="1" ht="60" customHeight="1" outlineLevel="2" spans="1:8">
      <c r="A7" s="34"/>
      <c r="B7" s="34" t="s">
        <v>129</v>
      </c>
      <c r="C7" s="34" t="s">
        <v>130</v>
      </c>
      <c r="D7" s="34" t="s">
        <v>131</v>
      </c>
      <c r="E7" s="34" t="s">
        <v>132</v>
      </c>
      <c r="F7" s="34" t="s">
        <v>133</v>
      </c>
      <c r="G7" s="34" t="s">
        <v>134</v>
      </c>
      <c r="H7" s="34">
        <v>6.607</v>
      </c>
    </row>
    <row r="8" s="28" customFormat="1" ht="70.95" customHeight="1" outlineLevel="1" spans="1:8">
      <c r="A8" s="34"/>
      <c r="B8" s="33" t="s">
        <v>135</v>
      </c>
      <c r="C8" s="34"/>
      <c r="D8" s="34"/>
      <c r="E8" s="34"/>
      <c r="F8" s="34"/>
      <c r="G8" s="34"/>
      <c r="H8" s="34">
        <f>SUBTOTAL(9,H9)</f>
        <v>11.6</v>
      </c>
    </row>
    <row r="9" s="28" customFormat="1" ht="64" customHeight="1" outlineLevel="2" spans="1:8">
      <c r="A9" s="34">
        <v>1</v>
      </c>
      <c r="B9" s="34" t="s">
        <v>136</v>
      </c>
      <c r="C9" s="34" t="s">
        <v>137</v>
      </c>
      <c r="D9" s="34" t="s">
        <v>138</v>
      </c>
      <c r="E9" s="34" t="s">
        <v>139</v>
      </c>
      <c r="F9" s="34" t="s">
        <v>30</v>
      </c>
      <c r="G9" s="34" t="s">
        <v>140</v>
      </c>
      <c r="H9" s="34">
        <v>11.6</v>
      </c>
    </row>
    <row r="10" s="28" customFormat="1" ht="57" customHeight="1" outlineLevel="1" spans="1:8">
      <c r="A10" s="34"/>
      <c r="B10" s="33" t="s">
        <v>141</v>
      </c>
      <c r="C10" s="34"/>
      <c r="D10" s="34"/>
      <c r="E10" s="34"/>
      <c r="F10" s="34"/>
      <c r="G10" s="34"/>
      <c r="H10" s="34"/>
    </row>
    <row r="11" s="28" customFormat="1" ht="150" customHeight="1" outlineLevel="2" spans="1:8">
      <c r="A11" s="34"/>
      <c r="B11" s="34" t="s">
        <v>142</v>
      </c>
      <c r="C11" s="34" t="s">
        <v>143</v>
      </c>
      <c r="D11" s="34" t="s">
        <v>144</v>
      </c>
      <c r="E11" s="34" t="s">
        <v>145</v>
      </c>
      <c r="F11" s="34" t="s">
        <v>146</v>
      </c>
      <c r="G11" s="34" t="s">
        <v>147</v>
      </c>
      <c r="H11" s="34">
        <v>8.82</v>
      </c>
    </row>
    <row r="12" s="28" customFormat="1" ht="39" customHeight="1" outlineLevel="1" spans="1:8">
      <c r="A12" s="34"/>
      <c r="B12" s="33" t="s">
        <v>148</v>
      </c>
      <c r="C12" s="34"/>
      <c r="D12" s="34"/>
      <c r="E12" s="34"/>
      <c r="F12" s="34"/>
      <c r="G12" s="34"/>
      <c r="H12" s="34">
        <f>SUBTOTAL(9,H13:H18)</f>
        <v>39.962</v>
      </c>
    </row>
    <row r="13" s="28" customFormat="1" ht="39" customHeight="1" outlineLevel="2" spans="1:8">
      <c r="A13" s="34">
        <v>2</v>
      </c>
      <c r="B13" s="34" t="s">
        <v>71</v>
      </c>
      <c r="C13" s="34" t="s">
        <v>149</v>
      </c>
      <c r="D13" s="34" t="s">
        <v>150</v>
      </c>
      <c r="E13" s="34" t="s">
        <v>151</v>
      </c>
      <c r="F13" s="34" t="s">
        <v>30</v>
      </c>
      <c r="G13" s="34" t="s">
        <v>152</v>
      </c>
      <c r="H13" s="34">
        <v>5.677</v>
      </c>
    </row>
    <row r="14" s="28" customFormat="1" ht="39" customHeight="1" outlineLevel="2" spans="1:8">
      <c r="A14" s="34">
        <v>3</v>
      </c>
      <c r="B14" s="34" t="s">
        <v>71</v>
      </c>
      <c r="C14" s="34" t="s">
        <v>149</v>
      </c>
      <c r="D14" s="34" t="s">
        <v>153</v>
      </c>
      <c r="E14" s="34" t="s">
        <v>154</v>
      </c>
      <c r="F14" s="34" t="s">
        <v>30</v>
      </c>
      <c r="G14" s="34" t="s">
        <v>147</v>
      </c>
      <c r="H14" s="34">
        <v>8.459</v>
      </c>
    </row>
    <row r="15" s="28" customFormat="1" ht="39" customHeight="1" outlineLevel="2" spans="1:8">
      <c r="A15" s="34">
        <v>4</v>
      </c>
      <c r="B15" s="34" t="s">
        <v>71</v>
      </c>
      <c r="C15" s="34" t="s">
        <v>155</v>
      </c>
      <c r="D15" s="34" t="s">
        <v>156</v>
      </c>
      <c r="E15" s="34" t="s">
        <v>157</v>
      </c>
      <c r="F15" s="34" t="s">
        <v>30</v>
      </c>
      <c r="G15" s="34" t="s">
        <v>147</v>
      </c>
      <c r="H15" s="34">
        <v>6.881</v>
      </c>
    </row>
    <row r="16" s="28" customFormat="1" ht="39" customHeight="1" outlineLevel="2" spans="1:8">
      <c r="A16" s="34">
        <v>5</v>
      </c>
      <c r="B16" s="34" t="s">
        <v>71</v>
      </c>
      <c r="C16" s="34" t="s">
        <v>158</v>
      </c>
      <c r="D16" s="34" t="s">
        <v>159</v>
      </c>
      <c r="E16" s="34" t="s">
        <v>160</v>
      </c>
      <c r="F16" s="34" t="s">
        <v>54</v>
      </c>
      <c r="G16" s="34" t="s">
        <v>161</v>
      </c>
      <c r="H16" s="34">
        <v>0.915</v>
      </c>
    </row>
    <row r="17" s="28" customFormat="1" ht="42" customHeight="1" outlineLevel="2" spans="1:8">
      <c r="A17" s="34">
        <v>6</v>
      </c>
      <c r="B17" s="34" t="s">
        <v>71</v>
      </c>
      <c r="C17" s="34" t="s">
        <v>158</v>
      </c>
      <c r="D17" s="34" t="s">
        <v>162</v>
      </c>
      <c r="E17" s="34" t="s">
        <v>163</v>
      </c>
      <c r="F17" s="35" t="s">
        <v>54</v>
      </c>
      <c r="G17" s="34" t="s">
        <v>161</v>
      </c>
      <c r="H17" s="34">
        <v>5.43</v>
      </c>
    </row>
    <row r="18" s="28" customFormat="1" ht="53" customHeight="1" outlineLevel="2" spans="1:8">
      <c r="A18" s="34">
        <v>7</v>
      </c>
      <c r="B18" s="34" t="s">
        <v>71</v>
      </c>
      <c r="C18" s="34" t="s">
        <v>164</v>
      </c>
      <c r="D18" s="34" t="s">
        <v>165</v>
      </c>
      <c r="E18" s="34" t="s">
        <v>166</v>
      </c>
      <c r="F18" s="35" t="s">
        <v>30</v>
      </c>
      <c r="G18" s="34" t="s">
        <v>167</v>
      </c>
      <c r="H18" s="34">
        <v>12.6</v>
      </c>
    </row>
    <row r="19" s="28" customFormat="1" ht="33" customHeight="1" outlineLevel="1" spans="1:8">
      <c r="A19" s="34"/>
      <c r="B19" s="33" t="s">
        <v>168</v>
      </c>
      <c r="C19" s="34"/>
      <c r="D19" s="34"/>
      <c r="E19" s="34"/>
      <c r="F19" s="34"/>
      <c r="G19" s="34"/>
      <c r="H19" s="34">
        <f>SUBTOTAL(9,H20)</f>
        <v>6.217</v>
      </c>
    </row>
    <row r="20" s="28" customFormat="1" ht="186" customHeight="1" outlineLevel="2" spans="1:8">
      <c r="A20" s="34">
        <v>8</v>
      </c>
      <c r="B20" s="34" t="s">
        <v>95</v>
      </c>
      <c r="C20" s="34" t="s">
        <v>169</v>
      </c>
      <c r="D20" s="34" t="s">
        <v>170</v>
      </c>
      <c r="E20" s="34" t="s">
        <v>171</v>
      </c>
      <c r="F20" s="35" t="s">
        <v>66</v>
      </c>
      <c r="G20" s="34" t="s">
        <v>147</v>
      </c>
      <c r="H20" s="34">
        <v>6.217</v>
      </c>
    </row>
  </sheetData>
  <mergeCells count="8">
    <mergeCell ref="A2:H2"/>
    <mergeCell ref="D3:E3"/>
    <mergeCell ref="A3:A4"/>
    <mergeCell ref="B3:B4"/>
    <mergeCell ref="C3:C4"/>
    <mergeCell ref="F3:F4"/>
    <mergeCell ref="G3:G4"/>
    <mergeCell ref="H3:H4"/>
  </mergeCells>
  <pageMargins left="0.393055555555556" right="0.314583333333333" top="0.432638888888889" bottom="0.826388888888889" header="0.354166666666667" footer="0.5"/>
  <pageSetup paperSize="9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M25"/>
  <sheetViews>
    <sheetView tabSelected="1" view="pageBreakPreview" zoomScale="90" zoomScaleNormal="100" showRuler="0" workbookViewId="0">
      <pane ySplit="5" topLeftCell="A6" activePane="bottomLeft" state="frozen"/>
      <selection/>
      <selection pane="bottomLeft" activeCell="A25" sqref="$A25:$XFD25"/>
    </sheetView>
  </sheetViews>
  <sheetFormatPr defaultColWidth="8" defaultRowHeight="15"/>
  <cols>
    <col min="1" max="1" width="8" style="2" hidden="1" customWidth="1"/>
    <col min="2" max="2" width="5.775" style="2" customWidth="1"/>
    <col min="3" max="3" width="8.60833333333333" style="2" customWidth="1"/>
    <col min="4" max="7" width="9.88333333333333" style="2" customWidth="1"/>
    <col min="8" max="8" width="9.10833333333333" style="2" customWidth="1"/>
    <col min="9" max="9" width="9" style="2" customWidth="1"/>
    <col min="10" max="10" width="11.3333333333333" style="2" customWidth="1"/>
    <col min="11" max="11" width="10.775" style="2" customWidth="1"/>
    <col min="12" max="12" width="18.775" style="3" customWidth="1"/>
    <col min="13" max="16384" width="8" style="2"/>
  </cols>
  <sheetData>
    <row r="1" spans="2:3">
      <c r="B1" s="4" t="s">
        <v>172</v>
      </c>
      <c r="C1" s="5"/>
    </row>
    <row r="2" ht="35" customHeight="1" spans="2:12">
      <c r="B2" s="6" t="s">
        <v>173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40.05" customHeight="1" spans="2:12">
      <c r="B3" s="7" t="s">
        <v>2</v>
      </c>
      <c r="C3" s="8" t="s">
        <v>8</v>
      </c>
      <c r="D3" s="8" t="s">
        <v>125</v>
      </c>
      <c r="E3" s="9" t="s">
        <v>4</v>
      </c>
      <c r="F3" s="10"/>
      <c r="G3" s="11"/>
      <c r="H3" s="8" t="s">
        <v>11</v>
      </c>
      <c r="I3" s="8" t="s">
        <v>5</v>
      </c>
      <c r="J3" s="8" t="s">
        <v>174</v>
      </c>
      <c r="K3" s="8" t="s">
        <v>175</v>
      </c>
      <c r="L3" s="21" t="s">
        <v>176</v>
      </c>
    </row>
    <row r="4" s="1" customFormat="1" ht="5" customHeight="1" spans="2:12">
      <c r="B4" s="12"/>
      <c r="C4" s="13"/>
      <c r="D4" s="14"/>
      <c r="E4" s="13" t="s">
        <v>177</v>
      </c>
      <c r="F4" s="13" t="s">
        <v>178</v>
      </c>
      <c r="G4" s="13" t="s">
        <v>179</v>
      </c>
      <c r="H4" s="13"/>
      <c r="I4" s="13"/>
      <c r="J4" s="13"/>
      <c r="K4" s="13"/>
      <c r="L4" s="22"/>
    </row>
    <row r="5" s="1" customFormat="1" ht="45" customHeight="1" spans="2:12">
      <c r="B5" s="12"/>
      <c r="C5" s="13"/>
      <c r="D5" s="14"/>
      <c r="E5" s="13"/>
      <c r="F5" s="13"/>
      <c r="G5" s="13"/>
      <c r="H5" s="13"/>
      <c r="I5" s="13"/>
      <c r="J5" s="13"/>
      <c r="K5" s="13"/>
      <c r="L5" s="13"/>
    </row>
    <row r="6" s="1" customFormat="1" ht="45" customHeight="1" spans="2:12">
      <c r="B6" s="15"/>
      <c r="C6" s="13" t="s">
        <v>17</v>
      </c>
      <c r="D6" s="16"/>
      <c r="E6" s="16"/>
      <c r="F6" s="16"/>
      <c r="G6" s="16"/>
      <c r="H6" s="16"/>
      <c r="I6" s="16"/>
      <c r="J6" s="16"/>
      <c r="K6" s="13">
        <f>SUBTOTAL(9,K8:K25)</f>
        <v>180.335</v>
      </c>
      <c r="L6" s="23"/>
    </row>
    <row r="7" s="1" customFormat="1" ht="38" customHeight="1" outlineLevel="1" spans="2:12">
      <c r="B7" s="15"/>
      <c r="C7" s="13" t="s">
        <v>180</v>
      </c>
      <c r="D7" s="16"/>
      <c r="E7" s="16"/>
      <c r="F7" s="16"/>
      <c r="G7" s="16"/>
      <c r="H7" s="16"/>
      <c r="I7" s="16"/>
      <c r="J7" s="16"/>
      <c r="K7" s="13">
        <f>SUBTOTAL(9,K8)</f>
        <v>16.54</v>
      </c>
      <c r="L7" s="23"/>
    </row>
    <row r="8" s="1" customFormat="1" ht="57" customHeight="1" outlineLevel="2" spans="1:12">
      <c r="A8" s="1" t="s">
        <v>181</v>
      </c>
      <c r="B8" s="15">
        <v>1</v>
      </c>
      <c r="C8" s="16" t="s">
        <v>129</v>
      </c>
      <c r="D8" s="16" t="s">
        <v>182</v>
      </c>
      <c r="E8" s="16" t="s">
        <v>183</v>
      </c>
      <c r="F8" s="16">
        <v>187.57</v>
      </c>
      <c r="G8" s="16">
        <v>204.11</v>
      </c>
      <c r="H8" s="16" t="s">
        <v>30</v>
      </c>
      <c r="I8" s="16" t="s">
        <v>184</v>
      </c>
      <c r="J8" s="16" t="s">
        <v>185</v>
      </c>
      <c r="K8" s="16">
        <v>16.54</v>
      </c>
      <c r="L8" s="23"/>
    </row>
    <row r="9" s="1" customFormat="1" ht="41" customHeight="1" outlineLevel="1" spans="2:12">
      <c r="B9" s="15"/>
      <c r="C9" s="17" t="s">
        <v>186</v>
      </c>
      <c r="D9" s="18"/>
      <c r="E9" s="18"/>
      <c r="F9" s="18"/>
      <c r="G9" s="18"/>
      <c r="H9" s="18"/>
      <c r="I9" s="18"/>
      <c r="J9" s="18"/>
      <c r="K9" s="17">
        <f>SUBTOTAL(9,K10:K13)</f>
        <v>69.785</v>
      </c>
      <c r="L9" s="24"/>
    </row>
    <row r="10" s="1" customFormat="1" ht="49" customHeight="1" outlineLevel="2" spans="1:12">
      <c r="A10" s="1" t="s">
        <v>181</v>
      </c>
      <c r="B10" s="15">
        <v>2</v>
      </c>
      <c r="C10" s="18" t="s">
        <v>63</v>
      </c>
      <c r="D10" s="18" t="s">
        <v>187</v>
      </c>
      <c r="E10" s="18" t="s">
        <v>97</v>
      </c>
      <c r="F10" s="18">
        <v>37.331</v>
      </c>
      <c r="G10" s="18">
        <v>40.865</v>
      </c>
      <c r="H10" s="18" t="s">
        <v>54</v>
      </c>
      <c r="I10" s="18" t="s">
        <v>188</v>
      </c>
      <c r="J10" s="18" t="s">
        <v>189</v>
      </c>
      <c r="K10" s="18">
        <v>3.534</v>
      </c>
      <c r="L10" s="24"/>
    </row>
    <row r="11" s="1" customFormat="1" ht="56" customHeight="1" outlineLevel="2" spans="1:13">
      <c r="A11" s="1" t="s">
        <v>181</v>
      </c>
      <c r="B11" s="15">
        <v>3</v>
      </c>
      <c r="C11" s="19" t="s">
        <v>63</v>
      </c>
      <c r="D11" s="19" t="s">
        <v>64</v>
      </c>
      <c r="E11" s="19" t="s">
        <v>190</v>
      </c>
      <c r="F11" s="19">
        <v>1.191</v>
      </c>
      <c r="G11" s="19">
        <v>18.172</v>
      </c>
      <c r="H11" s="19" t="s">
        <v>54</v>
      </c>
      <c r="I11" s="19" t="s">
        <v>188</v>
      </c>
      <c r="J11" s="19" t="s">
        <v>191</v>
      </c>
      <c r="K11" s="19">
        <v>16.981</v>
      </c>
      <c r="L11" s="25"/>
      <c r="M11" s="26"/>
    </row>
    <row r="12" s="1" customFormat="1" ht="67" customHeight="1" outlineLevel="2" spans="1:13">
      <c r="A12" s="1" t="s">
        <v>181</v>
      </c>
      <c r="B12" s="15">
        <v>4</v>
      </c>
      <c r="C12" s="19" t="s">
        <v>63</v>
      </c>
      <c r="D12" s="19" t="s">
        <v>192</v>
      </c>
      <c r="E12" s="19" t="s">
        <v>193</v>
      </c>
      <c r="F12" s="19">
        <v>242.7</v>
      </c>
      <c r="G12" s="19">
        <v>282.14</v>
      </c>
      <c r="H12" s="19" t="s">
        <v>30</v>
      </c>
      <c r="I12" s="19" t="s">
        <v>188</v>
      </c>
      <c r="J12" s="19" t="s">
        <v>194</v>
      </c>
      <c r="K12" s="19">
        <v>39.44</v>
      </c>
      <c r="L12" s="25"/>
      <c r="M12" s="26"/>
    </row>
    <row r="13" s="1" customFormat="1" ht="67" customHeight="1" outlineLevel="2" spans="1:12">
      <c r="A13" s="1" t="s">
        <v>181</v>
      </c>
      <c r="B13" s="15">
        <v>5</v>
      </c>
      <c r="C13" s="19" t="s">
        <v>63</v>
      </c>
      <c r="D13" s="19" t="s">
        <v>192</v>
      </c>
      <c r="E13" s="19" t="s">
        <v>195</v>
      </c>
      <c r="F13" s="19">
        <v>105.76</v>
      </c>
      <c r="G13" s="19">
        <v>115.59</v>
      </c>
      <c r="H13" s="19" t="s">
        <v>66</v>
      </c>
      <c r="I13" s="19" t="s">
        <v>188</v>
      </c>
      <c r="J13" s="19" t="s">
        <v>196</v>
      </c>
      <c r="K13" s="19">
        <v>9.83</v>
      </c>
      <c r="L13" s="23"/>
    </row>
    <row r="14" s="1" customFormat="1" ht="49" customHeight="1" outlineLevel="1" spans="2:12">
      <c r="B14" s="15"/>
      <c r="C14" s="20" t="s">
        <v>197</v>
      </c>
      <c r="D14" s="19"/>
      <c r="E14" s="19"/>
      <c r="F14" s="19"/>
      <c r="G14" s="19"/>
      <c r="H14" s="19"/>
      <c r="I14" s="19"/>
      <c r="J14" s="19"/>
      <c r="K14" s="20">
        <f>SUBTOTAL(9,K15:K16)</f>
        <v>18.242</v>
      </c>
      <c r="L14" s="23"/>
    </row>
    <row r="15" s="1" customFormat="1" ht="51" customHeight="1" outlineLevel="2" spans="1:12">
      <c r="A15" s="1" t="s">
        <v>181</v>
      </c>
      <c r="B15" s="15">
        <v>6</v>
      </c>
      <c r="C15" s="19" t="s">
        <v>142</v>
      </c>
      <c r="D15" s="19" t="s">
        <v>143</v>
      </c>
      <c r="E15" s="19" t="s">
        <v>198</v>
      </c>
      <c r="F15" s="19">
        <v>39.61</v>
      </c>
      <c r="G15" s="19">
        <v>45.95</v>
      </c>
      <c r="H15" s="19" t="s">
        <v>54</v>
      </c>
      <c r="I15" s="19" t="s">
        <v>188</v>
      </c>
      <c r="J15" s="19" t="s">
        <v>199</v>
      </c>
      <c r="K15" s="19">
        <v>6.34</v>
      </c>
      <c r="L15" s="23"/>
    </row>
    <row r="16" s="1" customFormat="1" ht="52" customHeight="1" outlineLevel="2" spans="1:12">
      <c r="A16" s="1" t="s">
        <v>181</v>
      </c>
      <c r="B16" s="15">
        <v>7</v>
      </c>
      <c r="C16" s="19" t="s">
        <v>142</v>
      </c>
      <c r="D16" s="19" t="s">
        <v>143</v>
      </c>
      <c r="E16" s="19" t="s">
        <v>198</v>
      </c>
      <c r="F16" s="19">
        <v>75.935</v>
      </c>
      <c r="G16" s="19">
        <v>87.837</v>
      </c>
      <c r="H16" s="19" t="s">
        <v>30</v>
      </c>
      <c r="I16" s="19" t="s">
        <v>188</v>
      </c>
      <c r="J16" s="19" t="s">
        <v>200</v>
      </c>
      <c r="K16" s="19">
        <v>11.902</v>
      </c>
      <c r="L16" s="23"/>
    </row>
    <row r="17" s="1" customFormat="1" ht="41" customHeight="1" outlineLevel="1" spans="2:12">
      <c r="B17" s="15"/>
      <c r="C17" s="20" t="s">
        <v>201</v>
      </c>
      <c r="D17" s="19"/>
      <c r="E17" s="19"/>
      <c r="F17" s="19"/>
      <c r="G17" s="19"/>
      <c r="H17" s="19"/>
      <c r="I17" s="19"/>
      <c r="J17" s="19"/>
      <c r="K17" s="20">
        <f>SUBTOTAL(9,K18:K19)</f>
        <v>28.935</v>
      </c>
      <c r="L17" s="23"/>
    </row>
    <row r="18" s="1" customFormat="1" ht="56" customHeight="1" outlineLevel="2" spans="1:12">
      <c r="A18" s="1" t="s">
        <v>181</v>
      </c>
      <c r="B18" s="15">
        <v>8</v>
      </c>
      <c r="C18" s="19" t="s">
        <v>71</v>
      </c>
      <c r="D18" s="19" t="s">
        <v>202</v>
      </c>
      <c r="E18" s="19" t="s">
        <v>159</v>
      </c>
      <c r="F18" s="19">
        <v>162.28</v>
      </c>
      <c r="G18" s="19">
        <v>174.01</v>
      </c>
      <c r="H18" s="19" t="s">
        <v>54</v>
      </c>
      <c r="I18" s="19" t="s">
        <v>188</v>
      </c>
      <c r="J18" s="19" t="s">
        <v>203</v>
      </c>
      <c r="K18" s="19">
        <v>11.73</v>
      </c>
      <c r="L18" s="23"/>
    </row>
    <row r="19" s="1" customFormat="1" ht="48" customHeight="1" outlineLevel="2" spans="1:12">
      <c r="A19" s="1" t="s">
        <v>181</v>
      </c>
      <c r="B19" s="15">
        <v>9</v>
      </c>
      <c r="C19" s="19" t="s">
        <v>71</v>
      </c>
      <c r="D19" s="19" t="s">
        <v>164</v>
      </c>
      <c r="E19" s="19" t="s">
        <v>204</v>
      </c>
      <c r="F19" s="19">
        <v>26.26</v>
      </c>
      <c r="G19" s="19">
        <v>43.465</v>
      </c>
      <c r="H19" s="19" t="s">
        <v>54</v>
      </c>
      <c r="I19" s="19" t="s">
        <v>188</v>
      </c>
      <c r="J19" s="19" t="s">
        <v>199</v>
      </c>
      <c r="K19" s="19">
        <v>17.205</v>
      </c>
      <c r="L19" s="23"/>
    </row>
    <row r="20" s="1" customFormat="1" ht="47" customHeight="1" outlineLevel="1" spans="2:12">
      <c r="B20" s="15"/>
      <c r="C20" s="20" t="s">
        <v>205</v>
      </c>
      <c r="D20" s="19"/>
      <c r="E20" s="19"/>
      <c r="F20" s="19"/>
      <c r="G20" s="19"/>
      <c r="H20" s="19"/>
      <c r="I20" s="19"/>
      <c r="J20" s="19"/>
      <c r="K20" s="20">
        <f>SUBTOTAL(9,K21:K23)</f>
        <v>33.828</v>
      </c>
      <c r="L20" s="27"/>
    </row>
    <row r="21" s="1" customFormat="1" ht="56" customHeight="1" outlineLevel="2" spans="1:12">
      <c r="A21" s="1" t="s">
        <v>181</v>
      </c>
      <c r="B21" s="15">
        <v>10</v>
      </c>
      <c r="C21" s="19" t="s">
        <v>95</v>
      </c>
      <c r="D21" s="19" t="s">
        <v>96</v>
      </c>
      <c r="E21" s="19" t="s">
        <v>97</v>
      </c>
      <c r="F21" s="19">
        <v>182.311</v>
      </c>
      <c r="G21" s="19">
        <v>223.54</v>
      </c>
      <c r="H21" s="19" t="s">
        <v>66</v>
      </c>
      <c r="I21" s="19" t="s">
        <v>188</v>
      </c>
      <c r="J21" s="19" t="s">
        <v>185</v>
      </c>
      <c r="K21" s="19">
        <v>21.002</v>
      </c>
      <c r="L21" s="27"/>
    </row>
    <row r="22" s="1" customFormat="1" ht="49" customHeight="1" outlineLevel="2" spans="1:12">
      <c r="A22" s="1" t="s">
        <v>181</v>
      </c>
      <c r="B22" s="15">
        <v>11</v>
      </c>
      <c r="C22" s="19" t="s">
        <v>95</v>
      </c>
      <c r="D22" s="19" t="s">
        <v>206</v>
      </c>
      <c r="E22" s="19" t="s">
        <v>170</v>
      </c>
      <c r="F22" s="19">
        <v>95.467</v>
      </c>
      <c r="G22" s="19">
        <v>105.92</v>
      </c>
      <c r="H22" s="19" t="s">
        <v>30</v>
      </c>
      <c r="I22" s="19" t="s">
        <v>188</v>
      </c>
      <c r="J22" s="19" t="s">
        <v>196</v>
      </c>
      <c r="K22" s="19">
        <v>10.453</v>
      </c>
      <c r="L22" s="27"/>
    </row>
    <row r="23" s="1" customFormat="1" ht="45" customHeight="1" outlineLevel="2" spans="1:12">
      <c r="A23" s="1" t="s">
        <v>181</v>
      </c>
      <c r="B23" s="15">
        <v>12</v>
      </c>
      <c r="C23" s="19" t="s">
        <v>95</v>
      </c>
      <c r="D23" s="19" t="s">
        <v>206</v>
      </c>
      <c r="E23" s="19" t="s">
        <v>183</v>
      </c>
      <c r="F23" s="19">
        <v>264.072</v>
      </c>
      <c r="G23" s="19">
        <v>266.445</v>
      </c>
      <c r="H23" s="19" t="s">
        <v>30</v>
      </c>
      <c r="I23" s="19" t="s">
        <v>188</v>
      </c>
      <c r="J23" s="19" t="s">
        <v>196</v>
      </c>
      <c r="K23" s="19">
        <v>2.373</v>
      </c>
      <c r="L23" s="27"/>
    </row>
    <row r="24" s="1" customFormat="1" ht="44" customHeight="1" outlineLevel="1" spans="2:12">
      <c r="B24" s="15"/>
      <c r="C24" s="20" t="s">
        <v>207</v>
      </c>
      <c r="D24" s="19"/>
      <c r="E24" s="19"/>
      <c r="F24" s="19"/>
      <c r="G24" s="19"/>
      <c r="H24" s="19"/>
      <c r="I24" s="19"/>
      <c r="J24" s="19"/>
      <c r="K24" s="20">
        <f>SUBTOTAL(9,K25)</f>
        <v>13.005</v>
      </c>
      <c r="L24" s="27"/>
    </row>
    <row r="25" s="1" customFormat="1" ht="47" customHeight="1" outlineLevel="2" spans="1:12">
      <c r="A25" s="1" t="s">
        <v>181</v>
      </c>
      <c r="B25" s="15">
        <v>13</v>
      </c>
      <c r="C25" s="19" t="s">
        <v>113</v>
      </c>
      <c r="D25" s="19" t="s">
        <v>114</v>
      </c>
      <c r="E25" s="19" t="s">
        <v>119</v>
      </c>
      <c r="F25" s="19">
        <v>71.34</v>
      </c>
      <c r="G25" s="19">
        <v>84.345</v>
      </c>
      <c r="H25" s="19" t="s">
        <v>30</v>
      </c>
      <c r="I25" s="19" t="s">
        <v>188</v>
      </c>
      <c r="J25" s="19" t="s">
        <v>208</v>
      </c>
      <c r="K25" s="19">
        <v>13.005</v>
      </c>
      <c r="L25" s="27"/>
    </row>
  </sheetData>
  <sheetProtection formatCells="0" formatColumns="0" formatRows="0" insertRows="0" insertColumns="0" insertHyperlinks="0" deleteColumns="0" deleteRows="0" sort="0" autoFilter="0" pivotTables="0"/>
  <mergeCells count="14">
    <mergeCell ref="B1:C1"/>
    <mergeCell ref="B2:L2"/>
    <mergeCell ref="E3:G3"/>
    <mergeCell ref="B3:B5"/>
    <mergeCell ref="C3:C5"/>
    <mergeCell ref="D3:D5"/>
    <mergeCell ref="E4:E5"/>
    <mergeCell ref="F4:F5"/>
    <mergeCell ref="G4:G5"/>
    <mergeCell ref="H3:H5"/>
    <mergeCell ref="I3:I5"/>
    <mergeCell ref="J3:J5"/>
    <mergeCell ref="K3:K5"/>
    <mergeCell ref="L3:L5"/>
  </mergeCells>
  <pageMargins left="0.432638888888889" right="0.472222222222222" top="0.314583333333333" bottom="0.432638888888889" header="0.196527777777778" footer="0.156944444444444"/>
  <pageSetup paperSize="9" fitToHeight="0" orientation="landscape"/>
  <headerFooter alignWithMargins="0" scaleWithDoc="0">
    <oddFooter>&amp;C第 &amp;P 页，共 &amp;N 页</oddFooter>
  </headerFooter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危旧桥改造</vt:lpstr>
      <vt:lpstr>安全提升</vt:lpstr>
      <vt:lpstr>灾害防治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陈豪</dc:creator>
  <cp:lastModifiedBy>刘永红</cp:lastModifiedBy>
  <dcterms:created xsi:type="dcterms:W3CDTF">2026-04-24T04:35:00Z</dcterms:created>
  <dcterms:modified xsi:type="dcterms:W3CDTF">2026-05-22T03:29:46Z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3CAF0CFB3B7E442A84E08102CB2CF55F_11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2052-12.1.0.18912</vt:lpwstr>
  </property>
  <property fmtid="{D5CDD505-2E9C-101B-9397-08002B2CF9AE}" pid="5" name="CalculationRule">
    <vt:i4>1</vt:i4>
  </property>
</Properties>
</file>