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危旧桥 " sheetId="5" r:id="rId1"/>
    <sheet name="危隧" sheetId="6" r:id="rId2"/>
    <sheet name="安全提升" sheetId="3" r:id="rId3"/>
    <sheet name="灾害防治" sheetId="1" r:id="rId4"/>
  </sheets>
  <definedNames>
    <definedName name="_xlnm._FilterDatabase" localSheetId="0" hidden="1">'危旧桥 '!$A$4:$U$36</definedName>
    <definedName name="_xlnm.Print_Titles" localSheetId="3">灾害防治!$3:$5</definedName>
    <definedName name="_xlnm.Print_Titles" localSheetId="2">安全提升!$3:$4</definedName>
    <definedName name="_xlnm._FilterDatabase" localSheetId="3" hidden="1">灾害防治!$A$7:$L$20</definedName>
    <definedName name="_xlnm.Print_Area" localSheetId="0">'危旧桥 '!$A$1:$U$36</definedName>
    <definedName name="_xlnm.Print_Titles" localSheetId="0">'危旧桥 '!$3:$4</definedName>
    <definedName name="_xlnm._FilterDatabase" localSheetId="1" hidden="1">危隧!$A$5:$L$5</definedName>
    <definedName name="_xlnm.Print_Area" localSheetId="1">危隧!$A$1:$L$5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<sst xmlns="http://schemas.openxmlformats.org/spreadsheetml/2006/main" count="584" uniqueCount="305">
  <si>
    <t>附件6-1</t>
  </si>
  <si>
    <t>2025年普通省道第四批路网结构改造计划明细表（危旧桥改造工程）</t>
  </si>
  <si>
    <t>序号</t>
  </si>
  <si>
    <t>市州</t>
  </si>
  <si>
    <t>县级行政区划</t>
  </si>
  <si>
    <t>项目名称</t>
  </si>
  <si>
    <t>桥梁类型</t>
  </si>
  <si>
    <t>路线技术等级</t>
  </si>
  <si>
    <t>技术状况等级（入库）</t>
  </si>
  <si>
    <t>建设性质</t>
  </si>
  <si>
    <t>改造类别</t>
  </si>
  <si>
    <t>建设规模（米）</t>
  </si>
  <si>
    <t>备注</t>
  </si>
  <si>
    <t>项目库</t>
  </si>
  <si>
    <t>复核情况说明</t>
  </si>
  <si>
    <t>复核结论</t>
  </si>
  <si>
    <t>行政区划代码</t>
  </si>
  <si>
    <t>行政区划名称</t>
  </si>
  <si>
    <t>路线编码</t>
  </si>
  <si>
    <t>桥名</t>
  </si>
  <si>
    <t>桥梁编码</t>
  </si>
  <si>
    <t>桥梁码名</t>
  </si>
  <si>
    <t>中心桩号</t>
  </si>
  <si>
    <t>全长</t>
  </si>
  <si>
    <t>全宽</t>
  </si>
  <si>
    <t>总计</t>
  </si>
  <si>
    <t>株洲市汇总</t>
  </si>
  <si>
    <t>株洲市</t>
  </si>
  <si>
    <t>攸县</t>
  </si>
  <si>
    <t>S534</t>
  </si>
  <si>
    <t>高登前桥（双向）</t>
  </si>
  <si>
    <t>S534430223L0040</t>
  </si>
  <si>
    <t>S534430223L0040高登前桥（双向）</t>
  </si>
  <si>
    <t>K21+193</t>
  </si>
  <si>
    <t>小桥</t>
  </si>
  <si>
    <t>四级</t>
  </si>
  <si>
    <t>4类</t>
  </si>
  <si>
    <t>拆除重建（全桥）</t>
  </si>
  <si>
    <t>危桥改造</t>
  </si>
  <si>
    <t>2025年第一批入库（22）</t>
  </si>
  <si>
    <t>1.设计文件缺资质证明文件。
2.设计文件设计说明部分，该桥位于Y029线上，需核实线路编码是否与年报一致。</t>
  </si>
  <si>
    <t>建议修改后通过</t>
  </si>
  <si>
    <t>高塘桥（双向）</t>
  </si>
  <si>
    <t>S534430223L0050</t>
  </si>
  <si>
    <t>S534430223L0050高塘桥（双向）</t>
  </si>
  <si>
    <t>K22+612</t>
  </si>
  <si>
    <t>醴陵市</t>
  </si>
  <si>
    <t>S204</t>
  </si>
  <si>
    <t>嘉树民兵大桥（双向）</t>
  </si>
  <si>
    <t>S204430281L0300</t>
  </si>
  <si>
    <t>S204430281L0300嘉树民兵大桥（双向）</t>
  </si>
  <si>
    <t>K145+530</t>
  </si>
  <si>
    <t>中桥</t>
  </si>
  <si>
    <t>二级</t>
  </si>
  <si>
    <t>1类</t>
  </si>
  <si>
    <t>加固改造</t>
  </si>
  <si>
    <t>适应性不足改造</t>
  </si>
  <si>
    <t>规划项目库</t>
  </si>
  <si>
    <t>1.申报表（系统）批复文号与批复文件文号不一致。
2.专家意见第二条：“补充主拱圈整体横向开裂裂缝病害分布图。补充基础冲刷病害程度示意图，示出冲刷深度及冲刷面积情况，说明对桥梁所造成的不利影响。 ”设计文件未按意见执行。</t>
  </si>
  <si>
    <t>湘潭市汇总</t>
  </si>
  <si>
    <t>湘潭市</t>
  </si>
  <si>
    <t>湘潭县</t>
  </si>
  <si>
    <t>S329</t>
  </si>
  <si>
    <t>桂花桥（双向）</t>
  </si>
  <si>
    <t>S329430321L0170</t>
  </si>
  <si>
    <t>S329430321L0170桂花桥（双向）</t>
  </si>
  <si>
    <t>K90+246</t>
  </si>
  <si>
    <t>1.该桥旧桥泄洪能力不满足要求，采取了拆除重建方案，建议补充新建桥梁的抗洪能力分析。</t>
  </si>
  <si>
    <t>岳阳市汇总</t>
  </si>
  <si>
    <t>岳阳市</t>
  </si>
  <si>
    <t>岳阳县</t>
  </si>
  <si>
    <t>S206</t>
  </si>
  <si>
    <t>友谊桥（双向）</t>
  </si>
  <si>
    <t>S206430621L0350</t>
  </si>
  <si>
    <t>S206430621L0350友谊桥（双向）</t>
  </si>
  <si>
    <t>K140+145</t>
  </si>
  <si>
    <t>2024年第二批入库（55）</t>
  </si>
  <si>
    <t>/</t>
  </si>
  <si>
    <t>建议通过</t>
  </si>
  <si>
    <t>平江县</t>
  </si>
  <si>
    <t>S316</t>
  </si>
  <si>
    <t>田坪桥（双向）</t>
  </si>
  <si>
    <t>S316430626L0500</t>
  </si>
  <si>
    <t>S316430626L0500田坪桥（双向）</t>
  </si>
  <si>
    <t>K126+702</t>
  </si>
  <si>
    <t>适应性不足改造,危桥改造</t>
  </si>
  <si>
    <t>2025年第一批入库（22）-提前</t>
  </si>
  <si>
    <t>常德市汇总</t>
  </si>
  <si>
    <t>常德市</t>
  </si>
  <si>
    <t>桃源县</t>
  </si>
  <si>
    <t>S238</t>
  </si>
  <si>
    <t>谭家溪桥（双向）</t>
  </si>
  <si>
    <t>S238430725L0210</t>
  </si>
  <si>
    <t>S238430725L0210谭家溪桥（双向）</t>
  </si>
  <si>
    <t>K128+821</t>
  </si>
  <si>
    <t>5类</t>
  </si>
  <si>
    <t>石门县</t>
  </si>
  <si>
    <t>S303</t>
  </si>
  <si>
    <t>白鳝峪桥（双向）</t>
  </si>
  <si>
    <t>S303430726L0530</t>
  </si>
  <si>
    <t>S303430726L0530白鳝峪桥（双向）</t>
  </si>
  <si>
    <t>K191+543</t>
  </si>
  <si>
    <t>张家界市汇总</t>
  </si>
  <si>
    <t>张家界市</t>
  </si>
  <si>
    <t>永定区</t>
  </si>
  <si>
    <t>S246</t>
  </si>
  <si>
    <t>顺天桥（双向）</t>
  </si>
  <si>
    <t>S246430802L0290</t>
  </si>
  <si>
    <t>S246430802L0290顺天桥（双向）</t>
  </si>
  <si>
    <t>K135+541</t>
  </si>
  <si>
    <t>2类</t>
  </si>
  <si>
    <t>张家界市永定区S246线顺天桥，于2024年第二批（湘交函〔2024〕62号）下达了加固改造计划，补助资金65万。建设单位在加固施工过程中发现主拱圈出现纵向贯通裂缝并有快速发展趋势，加固改造方案不可靠，请求该桥改造方案由加固变更为拆除重建，按部省投资政策，调整该桥投资计划，并按桥梁拆除重建标准补足国省补助资金。省中心对该情况进行了核查，并提交了建议同意该桥由加固改造变更为拆除重建的核查意见函。计划变更后新建桥梁长32.02米，宽8.5米，核算补助资金109万，原加固改造计划已下达补助资金65万，本次按照拆除重建计划补足补助资金44万。</t>
  </si>
  <si>
    <t>S520</t>
  </si>
  <si>
    <t>五十亩小桥</t>
  </si>
  <si>
    <t>S520430802L0130</t>
  </si>
  <si>
    <t>S520430802L0130五十亩小桥</t>
  </si>
  <si>
    <t>K80+493</t>
  </si>
  <si>
    <t>慈利县</t>
  </si>
  <si>
    <t>白竹水桥（双向）</t>
  </si>
  <si>
    <t>S238430821L0010</t>
  </si>
  <si>
    <t>S238430821L0010白竹水桥（双向）</t>
  </si>
  <si>
    <t>K3+295</t>
  </si>
  <si>
    <t>大桥</t>
  </si>
  <si>
    <t>1.计划申报表，建设桥梁宽度（13米）和设计文件及批复文件（12.5米）不一致。</t>
  </si>
  <si>
    <t>永州市汇总</t>
  </si>
  <si>
    <t>永州市</t>
  </si>
  <si>
    <t>江永县</t>
  </si>
  <si>
    <t>S348</t>
  </si>
  <si>
    <t>里川中桥（双向）</t>
  </si>
  <si>
    <t>S348431125L0180</t>
  </si>
  <si>
    <t>S348431125L0180里川中桥（双向）</t>
  </si>
  <si>
    <t>K143+780</t>
  </si>
  <si>
    <t>宁远县</t>
  </si>
  <si>
    <t>S230</t>
  </si>
  <si>
    <t>五拱桥（双向）</t>
  </si>
  <si>
    <t>S230431126L0270</t>
  </si>
  <si>
    <t>S230431126L0270五拱桥（双向）</t>
  </si>
  <si>
    <t>K103+300</t>
  </si>
  <si>
    <t>3类</t>
  </si>
  <si>
    <t>1.设计文件预算说明部分，总投资和建安费有误。
2.设计及批复桥梁名称“五拱桥”与年报名称“五拱桥（双向）”不一致。
3.计划申报表，建设桥梁宽度（9.0米）和设计文件及批复文件（8.8米）不一致。</t>
  </si>
  <si>
    <t>怀化市汇总</t>
  </si>
  <si>
    <t>怀化市</t>
  </si>
  <si>
    <t>沅陵县</t>
  </si>
  <si>
    <t>S241</t>
  </si>
  <si>
    <t>蒋家溪桥</t>
  </si>
  <si>
    <t>S241431222L0001</t>
  </si>
  <si>
    <t>S241431222L0001蒋家溪桥</t>
  </si>
  <si>
    <t>K197+950</t>
  </si>
  <si>
    <t>2024年10月水毁</t>
  </si>
  <si>
    <t>中方县</t>
  </si>
  <si>
    <t>S322</t>
  </si>
  <si>
    <t>横板桥（双向）</t>
  </si>
  <si>
    <t>S322431221L0410</t>
  </si>
  <si>
    <t>S322431221L0410横板桥（双向）</t>
  </si>
  <si>
    <t>K229+929</t>
  </si>
  <si>
    <t>三级</t>
  </si>
  <si>
    <t>2024年第一批入库（41）</t>
  </si>
  <si>
    <t>会同县</t>
  </si>
  <si>
    <t>S342</t>
  </si>
  <si>
    <t>烂泥桥（双向）</t>
  </si>
  <si>
    <t>S342431225L0320</t>
  </si>
  <si>
    <t>S342431225L0320烂泥桥（双向）</t>
  </si>
  <si>
    <t>K162+694</t>
  </si>
  <si>
    <t>S249</t>
  </si>
  <si>
    <t>九洞口桥（双向）</t>
  </si>
  <si>
    <t>S249431225L0750</t>
  </si>
  <si>
    <t>S249431225L0750九洞口桥（双向）</t>
  </si>
  <si>
    <t>K167+731</t>
  </si>
  <si>
    <t>麻阳苗族自治县</t>
  </si>
  <si>
    <t>S254</t>
  </si>
  <si>
    <t>祖冲桥（双向）</t>
  </si>
  <si>
    <t>S254431226L0090</t>
  </si>
  <si>
    <t>S254431226L0090祖冲桥（双向）</t>
  </si>
  <si>
    <t>K37+119</t>
  </si>
  <si>
    <t>1.经初步复核，该桥与已下达补助资金的新改建项目“S262麻阳县岩门-拖冲(S254线0.549-45.122)”重合。建议市州来文说明情况。
2.设计及批复文件桥梁名称与年报不一致，无"双向"。</t>
  </si>
  <si>
    <t>新晃侗族自治县</t>
  </si>
  <si>
    <t>S335</t>
  </si>
  <si>
    <t>禾关线11桥（双向）</t>
  </si>
  <si>
    <t>S335431227L0290</t>
  </si>
  <si>
    <t>S335431227L0290禾关线11桥（双向）</t>
  </si>
  <si>
    <t>K102+003</t>
  </si>
  <si>
    <t>芷江侗族自治县</t>
  </si>
  <si>
    <t>李家坪桥（双向）</t>
  </si>
  <si>
    <t>S254431228L0180</t>
  </si>
  <si>
    <t>S254431228L0180李家坪桥（双向）</t>
  </si>
  <si>
    <t>K86+084</t>
  </si>
  <si>
    <t>1.计划申报表，建设桥梁长度（60.2米）和设计文件及批复文件（57.02米）不一致。</t>
  </si>
  <si>
    <t>高岩桥（双向）</t>
  </si>
  <si>
    <t>S254431228L0160</t>
  </si>
  <si>
    <t>S254431228L0160高岩桥（双向）</t>
  </si>
  <si>
    <t>K75+952</t>
  </si>
  <si>
    <t>1.批复文件，预算审查对比表，上报金额与设计文件不一致。另外错别字“中核”。
2.设计及批复文件桥梁名称无"双向"。</t>
  </si>
  <si>
    <t>娄底市汇总</t>
  </si>
  <si>
    <t>娄底市</t>
  </si>
  <si>
    <t>新化县</t>
  </si>
  <si>
    <t>S323</t>
  </si>
  <si>
    <t>白溪大桥（双向）</t>
  </si>
  <si>
    <t>S323431322L0220</t>
  </si>
  <si>
    <t>S323431322L0220白溪大桥（双向）</t>
  </si>
  <si>
    <t>K139+538</t>
  </si>
  <si>
    <t>1.计划申报表，批复文号与批复文件上文号不一致。</t>
  </si>
  <si>
    <t>S236</t>
  </si>
  <si>
    <t>石冲口一小桥（双向）</t>
  </si>
  <si>
    <t>S236431322L0330</t>
  </si>
  <si>
    <t>S236431322L0330石冲口一小桥（双向）</t>
  </si>
  <si>
    <t>K135+129</t>
  </si>
  <si>
    <t>附件6-2</t>
  </si>
  <si>
    <t>2025年普通省道第四批路网结构改造计划明细表（危隧改造工程）</t>
  </si>
  <si>
    <t>县区</t>
  </si>
  <si>
    <t>现状</t>
  </si>
  <si>
    <t>路线编号</t>
  </si>
  <si>
    <t>隧道名称</t>
  </si>
  <si>
    <t>隧道编码</t>
  </si>
  <si>
    <t>隧道
中心桩号</t>
  </si>
  <si>
    <t>全长（米）</t>
  </si>
  <si>
    <t>全宽（米）</t>
  </si>
  <si>
    <t>鹤城区</t>
  </si>
  <si>
    <t>分水坳隧道</t>
  </si>
  <si>
    <t>S322431202U0010</t>
  </si>
  <si>
    <t>K242+103</t>
  </si>
  <si>
    <t>四类隧道改造</t>
  </si>
  <si>
    <t>附件6-3</t>
  </si>
  <si>
    <t>2025年普通省道第四批路网结构改造计划明细表（安全设施精细化提升工程）</t>
  </si>
  <si>
    <t>处治里程
（公路）</t>
  </si>
  <si>
    <t>起止桩号</t>
  </si>
  <si>
    <t>株洲市 汇总</t>
  </si>
  <si>
    <t>195.631-206.538</t>
  </si>
  <si>
    <t>平面交叉路口完善,穿城镇路段提升</t>
  </si>
  <si>
    <t>炎陵县</t>
  </si>
  <si>
    <t>368.94-370.569，370.569-370.57，370.93-370.938，370.938-372.5，373-374.5，374.6-377.792，379.013-380.919，382.17-382.178，382.28-382.288382.45-382.458，382.458-383.6，383.6-383.608，383.8-383.808，384.02-384.028，384.028-386.31，386.31-386.318，386.318-388.593，388.593-388.598，389.46-389.468，389.468-391.73，391.73-391.738，391.738-393，393.5-395.5，396-398.197，399.3-399.308，399.48-399.488，400.1-400.108，400.108-403.5，404-406.8</t>
  </si>
  <si>
    <t>其他路段安全提升</t>
  </si>
  <si>
    <t>407-410.5，411.5-413.6，416.2-416.208，420.3-423.8，424.5-428.48，428.48-428.488，429.2-429.208，429.85-429.858，430.5-430.508，433.05-433.058，435.83-435.838，437.39-437.398，437.398-440.5，442.3-445.9，445.9-445.908，445.908-449.446，461.7-461.708，462.33-462.338，473.8-473.808，474.86-474.868，477.99-477.998，478.43-478.438，479.23-479.238，479.238-480.2</t>
  </si>
  <si>
    <t>S532</t>
  </si>
  <si>
    <t>0-3.2，4-6.3，36.471-49.71</t>
  </si>
  <si>
    <t>穿城镇路段提升,平面交叉路口完善,其他路段安全提升</t>
  </si>
  <si>
    <t>岳阳市 汇总</t>
  </si>
  <si>
    <t>湘阴县</t>
  </si>
  <si>
    <t>S101</t>
  </si>
  <si>
    <t>39.672-54.046</t>
  </si>
  <si>
    <t>穿城镇路段提升,其他路段安全提升</t>
  </si>
  <si>
    <t>汨罗市</t>
  </si>
  <si>
    <t>S319</t>
  </si>
  <si>
    <t>74.15-93.62，93.644-93.664，93.694-93.714，93.734-93.754，93.774-93.794</t>
  </si>
  <si>
    <t>三／四级</t>
  </si>
  <si>
    <t>S505</t>
  </si>
  <si>
    <t>0.66-22.78</t>
  </si>
  <si>
    <t>郴州市 汇总</t>
  </si>
  <si>
    <t>郴州市</t>
  </si>
  <si>
    <t>安仁县</t>
  </si>
  <si>
    <t>S338</t>
  </si>
  <si>
    <t>0-20.843</t>
  </si>
  <si>
    <t>穿城镇路段提升,平面交叉路口完善</t>
  </si>
  <si>
    <t>S563</t>
  </si>
  <si>
    <t>16.616-31.575</t>
  </si>
  <si>
    <t>永州市 汇总</t>
  </si>
  <si>
    <t>双牌县</t>
  </si>
  <si>
    <t>S343</t>
  </si>
  <si>
    <t>308.383-309.003，328.698-329.621，331.642-341.726</t>
  </si>
  <si>
    <t>104.987-105.878，105.88-106.839，106.842-108.004，108.005-109.407，110.906-110.937，110.941-111.118，111.134-111.172，111.593-111.62，111.626-112.083，112.085-112.119，112.146-112.181，112.185-112.361，112.374-112.386，112.39-112.611，112.626-112.644，113.207-113.223，113.231-113.248，113.249-113.388，113.402-113.42，113.426-113.461，113.483-113.511，113.514-113.658，113.666-113.684，113.686-113.802，
113.806-113.826，113.83-114.115，114.124-114.175，114.178-114.476，114.478-114.497，114.514-114.673，114.697-114.708，114.71-114.96，114.967-114.999，115.001-115.125，115.128-115.153，115.154-115.512，115.529-115.542，116.028-116.044，116.316-116.342，116.549-116.576，116.585-116.649，116.656-116.701，116.729-117.128，117.141-117.208，117.211-117.265，117.269-117.291，117.307-117.615，117.616-117.649，118.026-118.047，118.359-118.378，118.38-118.739，118.742-118.767，118.921-118.955，119.077-119.097，119.434-119.464，119.497-119.55，119.576-119.598，119.606-120.314，120.319-120.391，120.594-120.623，120.63-120.989，121.009-121.04，121.247-121.272，121.293-121.35，121.353-121.652，121.691-121.712，121.934-121.965，121.967-122.146，122.167-122.197，122.201-122.582，122.588-122.614，122.618-122.788，122.8-122.81，122.825-123.444，123.465-123.493，123.648-123.683，123.686-124.39，124.417-124.44，124.661-125.077，125.092-125.391，125.402-125.431，125.456-126.026，126.034-126.067，126.074-126.465，126.469-126.551，126.56-127.048，127.068-127.098，127.123-127.152，127.164-127.643，127.671-127.685，127.694-128.222，128.247-128.26，128.263-128.334，128.357-128.372，128.375-128.724，128.748-128.765，128.896-128.906，128.912-129.123，129.131-129.145，129.149-129.586，129.604-129.674，129.679-129.981，129.984-130.092，130.29-130.349，130.359-130.933，130.965-130.987，131.093-131.113，131.123-131.925，131.933-131.969，131.973-132.693，132.731-132.762，132.913-132.939，133.617-133.646，133.649-134.356，134.362-134.392，134.402-134.591，134.609-134.641，134.643-135.101，135.124-135.156，135.159-135.537，135.546-135.57，135.577-136.459，136.506-136.519，136.642-136.669，137.892-137.899，138.497-138.512，138.518-138.548，138.572-138.602，138.91-138.969，139.146-139.168，139.467-139.488，139.656-139.671，139.675-140.107，140.118-140.138，140.14-140.637，140.652-140.671，140.673-140.751，140.762-140.782，142.368-142.382，142.383-142.727，142.741-142.76，142.773-142.792，142.797-142.852，142.857-142.879，142.881-143.109，143.116-143.132，143.133-143.273，143.28-143.31，143.312-143.495，143.504-143.528，143.538-143.569，143.575-143.589，143.593-143.837，143.848-143.86，143.861-143.936，143.944-143.964，143.965-144.122，144.131-144.147，144.15-144.282，144.291-144.308，144.313-144.353，
144.359-144.385，144.386-144.832，144.846-144.864，144.865-144.976，144.994-145.027，145.596-145.611，145.616-146.041，146.052-146.076，146.104-146.136，146.138-146.242，146.251-146.273，146.28-146.781，146.833-146.857，146.86-147.089，147.104-147.131，147.134-147.938，147.951-147.967，148.001-148.024，148.025-148.142，148.155-148.171，148.175-148.312，148.315-148.334，148.337-148.454，148.463-148.479，148.48-148.71，148.718-148.746，148.752-149.506，149.52-149.544，149.783-149.81，149.822-150.224，150.229-150.252，150.256-150.499，150.521-150.543，150.546-150.838，150.859-150.886，150.889-151.101，151.126-151.161，151.38-151.399，151.684-151.712，151.851-151.871，151.877-152.302,152.319-152.333，152.345-152.484，152.496-152.516，152.517-152.748，152.754-152.796，152.809-152.826，152.83-153.106，153.12-153.131，153.136-153.198，153.206-153.231，153.234-153.332，153.339-153.354，153.364-153.49，153.495-153.514，153.551-153.584，153.593-153.619，153.624-154.121，154.143-154.169，154.273-154.295，154.641-154.664，154.92-154.938，155.074-155.101，155.199-155.221，155.223-155.394，155.404-155.42，155.686-155.742，156.279-156.309，156.433-156.933</t>
  </si>
  <si>
    <t>穿城镇路段提升</t>
  </si>
  <si>
    <t>新田县</t>
  </si>
  <si>
    <t>S345</t>
  </si>
  <si>
    <t>210.814-211.777，211.912-212.711，212.722-213.588</t>
  </si>
  <si>
    <t>平面交叉路口完善,连续长陡下坡安全通行能力提升,其他路段安全提升,穿城镇路段提升</t>
  </si>
  <si>
    <t>祁阳市</t>
  </si>
  <si>
    <t>S227</t>
  </si>
  <si>
    <t>146.155-147.973，148.03-149.612，150.444-152.001，153.041-153.603，153.731-155.583，155.926-158.104，158.44-159.782，159.903-161.833</t>
  </si>
  <si>
    <t>娄底市 汇总</t>
  </si>
  <si>
    <t>娄星区</t>
  </si>
  <si>
    <t>S226</t>
  </si>
  <si>
    <t>44.305-44.41，56.855-57.556，58.637-58.909，58.924-59.751，59.752-59.899</t>
  </si>
  <si>
    <t>二／四级</t>
  </si>
  <si>
    <t>平面交叉路口完善</t>
  </si>
  <si>
    <t>娄星区／新化县</t>
  </si>
  <si>
    <t>21.56-21.7，22.092-22.319，26.393-26.729，102.935-103.795，103.8-105.074，105.189-107.384，108.935-110.305，112.68-113.191，113.604-115.898，115.912-116.773</t>
  </si>
  <si>
    <t>126.157-126.504，126.764-127.778，130.101-131.194，132-132.795，133.008-133.641，133.914-134.966，136.004-137.494，137.553-138.486</t>
  </si>
  <si>
    <t xml:space="preserve">附件6-4 </t>
  </si>
  <si>
    <r>
      <rPr>
        <sz val="11"/>
        <color rgb="FF000000"/>
        <rFont val="宋体"/>
        <charset val="134"/>
      </rPr>
      <t>附件</t>
    </r>
    <r>
      <rPr>
        <sz val="11"/>
        <color indexed="8"/>
        <rFont val="Calibri"/>
        <charset val="0"/>
      </rPr>
      <t>8-1</t>
    </r>
  </si>
  <si>
    <t>2025年普通省道第四批路网结构改造计划明细表（灾害防治工程）</t>
  </si>
  <si>
    <t>灾害类型</t>
  </si>
  <si>
    <t>处治长度
(公里)</t>
  </si>
  <si>
    <t>起点桩号</t>
  </si>
  <si>
    <t>终点桩号</t>
  </si>
  <si>
    <t>张家界市 汇总</t>
  </si>
  <si>
    <t>治理为主</t>
  </si>
  <si>
    <t>崩塌,滑坡,沉陷塌陷,水毁</t>
  </si>
  <si>
    <t>桑植县</t>
  </si>
  <si>
    <t>S524</t>
  </si>
  <si>
    <t>防治结合</t>
  </si>
  <si>
    <t>崩塌,滑坡,沉陷塌陷</t>
  </si>
  <si>
    <t>桂东县</t>
  </si>
  <si>
    <t>S344</t>
  </si>
  <si>
    <t>滑坡,水毁</t>
  </si>
  <si>
    <t>水毁,沉陷塌陷,崩塌,滑坡</t>
  </si>
  <si>
    <t>怀化市 汇总</t>
  </si>
  <si>
    <t>崩塌,滑坡,水毁</t>
  </si>
  <si>
    <t>S332线214.315-222.643段与S249线79.992-88.32段为共线路段</t>
  </si>
  <si>
    <t>双峰县</t>
  </si>
  <si>
    <t>S331</t>
  </si>
  <si>
    <t>崩塌,沉陷塌陷,水毁</t>
  </si>
  <si>
    <t>湘西州 汇总</t>
  </si>
  <si>
    <t>湘西州</t>
  </si>
  <si>
    <t>古丈县</t>
  </si>
  <si>
    <t>S318</t>
  </si>
  <si>
    <t>崩塌,滑坡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</si>
</sst>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indexed="8"/>
      <name val="Calibri"/>
      <charset val="0"/>
    </font>
    <font>
      <sz val="11"/>
      <color rgb="FF000000"/>
      <name val="宋体"/>
      <charset val="134"/>
    </font>
    <font>
      <sz val="22"/>
      <color rgb="FF000000"/>
      <name val="方正小标宋简体"/>
      <charset val="134"/>
    </font>
    <font>
      <b/>
      <sz val="11"/>
      <color rgb="FF000000"/>
      <name val="宋体"/>
      <charset val="134"/>
    </font>
    <font>
      <b/>
      <sz val="11"/>
      <color indexed="8"/>
      <name val="宋体"/>
      <charset val="134"/>
    </font>
    <font>
      <b/>
      <sz val="11"/>
      <color indexed="8"/>
      <name val="Calibri"/>
      <charset val="0"/>
    </font>
    <font>
      <sz val="11"/>
      <color indexed="8"/>
      <name val="宋体"/>
      <charset val="134"/>
    </font>
    <font>
      <sz val="11"/>
      <name val="宋体"/>
      <charset val="134"/>
    </font>
    <font>
      <sz val="22"/>
      <color indexed="8"/>
      <name val="方正小标宋简体"/>
      <charset val="134"/>
    </font>
    <font>
      <sz val="13"/>
      <name val="宋体"/>
      <charset val="134"/>
    </font>
    <font>
      <sz val="12"/>
      <name val="宋体"/>
      <charset val="134"/>
    </font>
    <font>
      <sz val="10"/>
      <name val="宋体"/>
      <charset val="134"/>
    </font>
    <font>
      <sz val="9"/>
      <name val="宋体"/>
      <charset val="134"/>
    </font>
    <font>
      <b/>
      <sz val="20"/>
      <name val="宋体"/>
      <charset val="134"/>
      <scheme val="minor"/>
    </font>
    <font>
      <b/>
      <sz val="12"/>
      <color indexed="8"/>
      <name val="宋体"/>
      <charset val="134"/>
    </font>
    <font>
      <b/>
      <sz val="12"/>
      <name val="宋体"/>
      <charset val="134"/>
    </font>
    <font>
      <sz val="13"/>
      <color indexed="8"/>
      <name val="宋体"/>
      <charset val="0"/>
      <scheme val="minor"/>
    </font>
    <font>
      <sz val="13"/>
      <color theme="1"/>
      <name val="宋体"/>
      <charset val="134"/>
      <scheme val="minor"/>
    </font>
    <font>
      <b/>
      <sz val="13"/>
      <name val="宋体"/>
      <charset val="134"/>
    </font>
    <font>
      <sz val="24"/>
      <name val="宋体"/>
      <charset val="134"/>
    </font>
    <font>
      <sz val="14"/>
      <name val="宋体"/>
      <charset val="134"/>
    </font>
    <font>
      <b/>
      <sz val="26"/>
      <name val="宋体"/>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pplyProtection="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68">
    <xf numFmtId="0" fontId="0" fillId="0" borderId="0" xfId="0" applyFill="1" applyProtection="1"/>
    <xf numFmtId="0" fontId="0" fillId="0" borderId="0" xfId="0" applyFill="1" applyAlignment="1" applyProtection="1">
      <alignment horizontal="center" vertical="center"/>
    </xf>
    <xf numFmtId="0" fontId="1" fillId="0" borderId="0" xfId="0" applyFont="1" applyFill="1" applyAlignment="1" applyProtection="1">
      <alignment horizontal="center" vertical="center"/>
    </xf>
    <xf numFmtId="0" fontId="1" fillId="0" borderId="0" xfId="0" applyFont="1" applyFill="1" applyProtection="1"/>
    <xf numFmtId="0" fontId="2" fillId="0" borderId="0" xfId="0" applyFont="1" applyFill="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0" fillId="0" borderId="2" xfId="0"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0" fillId="0" borderId="3" xfId="0"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5" fillId="0" borderId="0" xfId="0" applyFont="1" applyFill="1" applyProtection="1"/>
    <xf numFmtId="0" fontId="1" fillId="0" borderId="0" xfId="0" applyFont="1" applyFill="1" applyAlignment="1" applyProtection="1">
      <alignment horizontal="left" vertical="center"/>
    </xf>
    <xf numFmtId="0" fontId="2"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5" fillId="0" borderId="9" xfId="0" applyFont="1" applyFill="1" applyBorder="1" applyProtection="1"/>
    <xf numFmtId="0" fontId="0" fillId="0" borderId="9" xfId="0" applyFill="1" applyBorder="1" applyProtection="1"/>
    <xf numFmtId="0" fontId="0" fillId="0" borderId="10" xfId="0" applyFill="1" applyBorder="1" applyProtection="1"/>
    <xf numFmtId="0" fontId="9"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1" fillId="2" borderId="0" xfId="0" applyFont="1" applyFill="1" applyAlignment="1" applyProtection="1">
      <alignment horizontal="left" vertical="center" wrapText="1"/>
    </xf>
    <xf numFmtId="0" fontId="12" fillId="2" borderId="0"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xf>
    <xf numFmtId="0" fontId="18" fillId="2" borderId="2" xfId="0" applyFont="1" applyFill="1" applyBorder="1" applyAlignment="1" applyProtection="1">
      <alignment horizontal="center" vertical="center" wrapText="1"/>
    </xf>
    <xf numFmtId="0" fontId="19" fillId="0" borderId="0" xfId="0" applyFont="1" applyFill="1" applyAlignment="1" applyProtection="1"/>
    <xf numFmtId="0" fontId="20" fillId="0" borderId="0" xfId="0" applyFont="1" applyFill="1" applyAlignment="1" applyProtection="1"/>
    <xf numFmtId="176" fontId="7" fillId="0" borderId="0" xfId="0" applyNumberFormat="1"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wrapText="1"/>
    </xf>
    <xf numFmtId="0" fontId="7" fillId="0" borderId="0" xfId="0" applyFont="1" applyFill="1" applyAlignment="1" applyProtection="1"/>
    <xf numFmtId="176" fontId="20" fillId="0" borderId="0" xfId="0" applyNumberFormat="1" applyFont="1" applyFill="1" applyAlignment="1" applyProtection="1">
      <alignment horizontal="left" vertical="center" wrapText="1"/>
    </xf>
    <xf numFmtId="0" fontId="20" fillId="0" borderId="0" xfId="0" applyFont="1" applyFill="1" applyAlignment="1" applyProtection="1">
      <alignment horizontal="left" vertical="center" wrapText="1"/>
    </xf>
    <xf numFmtId="176" fontId="21" fillId="0" borderId="0" xfId="0" applyNumberFormat="1" applyFont="1" applyFill="1" applyAlignment="1" applyProtection="1">
      <alignment horizontal="center" vertical="center" wrapText="1"/>
    </xf>
    <xf numFmtId="176" fontId="18"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wrapText="1"/>
    </xf>
    <xf numFmtId="0" fontId="9" fillId="0" borderId="2"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36"/>
  <sheetViews>
    <sheetView tabSelected="1" zoomScale="55" zoomScaleNormal="55" workbookViewId="0">
      <pane xSplit="7" ySplit="4" topLeftCell="H5" activePane="bottomRight" state="frozen"/>
      <selection/>
      <selection pane="topRight"/>
      <selection pane="bottomLeft"/>
      <selection pane="bottomRight" activeCell="R21" sqref="R21"/>
    </sheetView>
  </sheetViews>
  <sheetFormatPr defaultColWidth="8.87619047619048" defaultRowHeight="13.5"/>
  <cols>
    <col min="1" max="1" width="8" style="54" customWidth="1"/>
    <col min="2" max="2" width="14.5047619047619" style="55" customWidth="1"/>
    <col min="3" max="3" width="9.01904761904762" style="55" customWidth="1"/>
    <col min="4" max="4" width="12.3619047619048" style="55" customWidth="1"/>
    <col min="5" max="5" width="9.78095238095238" style="55" customWidth="1"/>
    <col min="6" max="6" width="14.9333333333333" style="55" customWidth="1"/>
    <col min="7" max="7" width="13.9333333333333" style="55" customWidth="1"/>
    <col min="8" max="8" width="24.6666666666667" style="55" hidden="1" customWidth="1"/>
    <col min="9" max="9" width="15.1142857142857" style="55" hidden="1" customWidth="1"/>
    <col min="10" max="10" width="13.0761904761905" style="55" customWidth="1"/>
    <col min="11" max="11" width="11.7809523809524" style="55" hidden="1" customWidth="1"/>
    <col min="12" max="13" width="9.78095238095238" style="55" customWidth="1"/>
    <col min="14" max="15" width="13.7809523809524" style="55" customWidth="1"/>
    <col min="16" max="17" width="9.78095238095238" style="55" customWidth="1"/>
    <col min="18" max="18" width="43.6285714285714" style="56" customWidth="1"/>
    <col min="19" max="19" width="26.5047619047619" style="56" hidden="1" customWidth="1"/>
    <col min="20" max="20" width="76.7619047619048" style="57" hidden="1" customWidth="1"/>
    <col min="21" max="21" width="20.4095238095238" style="57" hidden="1" customWidth="1"/>
    <col min="22" max="16384" width="8.87619047619048" style="57"/>
  </cols>
  <sheetData>
    <row r="1" ht="30" customHeight="1" spans="1:3">
      <c r="A1" s="58" t="s">
        <v>0</v>
      </c>
      <c r="B1" s="59"/>
      <c r="C1" s="59"/>
    </row>
    <row r="2" s="52" customFormat="1" ht="43" customHeight="1" spans="1:21">
      <c r="A2" s="60" t="s">
        <v>1</v>
      </c>
      <c r="B2" s="60"/>
      <c r="C2" s="60"/>
      <c r="D2" s="60"/>
      <c r="E2" s="60"/>
      <c r="F2" s="60"/>
      <c r="G2" s="60"/>
      <c r="H2" s="60"/>
      <c r="I2" s="60"/>
      <c r="J2" s="60"/>
      <c r="K2" s="60"/>
      <c r="L2" s="60"/>
      <c r="M2" s="60"/>
      <c r="N2" s="60"/>
      <c r="O2" s="60"/>
      <c r="P2" s="60"/>
      <c r="Q2" s="60"/>
      <c r="R2" s="60"/>
      <c r="S2" s="60"/>
      <c r="T2" s="60"/>
      <c r="U2" s="60"/>
    </row>
    <row r="3" s="53" customFormat="1" ht="46.95" customHeight="1" spans="1:21">
      <c r="A3" s="61" t="s">
        <v>2</v>
      </c>
      <c r="B3" s="62" t="s">
        <v>3</v>
      </c>
      <c r="C3" s="62" t="s">
        <v>4</v>
      </c>
      <c r="D3" s="62"/>
      <c r="E3" s="62" t="s">
        <v>5</v>
      </c>
      <c r="F3" s="62"/>
      <c r="G3" s="62"/>
      <c r="H3" s="62"/>
      <c r="I3" s="62"/>
      <c r="J3" s="62"/>
      <c r="K3" s="62" t="s">
        <v>6</v>
      </c>
      <c r="L3" s="62" t="s">
        <v>7</v>
      </c>
      <c r="M3" s="62" t="s">
        <v>8</v>
      </c>
      <c r="N3" s="62" t="s">
        <v>9</v>
      </c>
      <c r="O3" s="62" t="s">
        <v>10</v>
      </c>
      <c r="P3" s="62" t="s">
        <v>11</v>
      </c>
      <c r="Q3" s="62"/>
      <c r="R3" s="62" t="s">
        <v>12</v>
      </c>
      <c r="S3" s="62" t="s">
        <v>13</v>
      </c>
      <c r="T3" s="62" t="s">
        <v>14</v>
      </c>
      <c r="U3" s="62" t="s">
        <v>15</v>
      </c>
    </row>
    <row r="4" s="53" customFormat="1" ht="79.95" customHeight="1" spans="1:21">
      <c r="A4" s="61"/>
      <c r="B4" s="62"/>
      <c r="C4" s="62" t="s">
        <v>16</v>
      </c>
      <c r="D4" s="62" t="s">
        <v>17</v>
      </c>
      <c r="E4" s="62" t="s">
        <v>18</v>
      </c>
      <c r="F4" s="62" t="s">
        <v>19</v>
      </c>
      <c r="G4" s="62" t="s">
        <v>20</v>
      </c>
      <c r="H4" s="62" t="s">
        <v>21</v>
      </c>
      <c r="I4" s="62" t="s">
        <v>22</v>
      </c>
      <c r="J4" s="62" t="s">
        <v>22</v>
      </c>
      <c r="K4" s="62"/>
      <c r="L4" s="62"/>
      <c r="M4" s="62"/>
      <c r="N4" s="62"/>
      <c r="O4" s="62"/>
      <c r="P4" s="62" t="s">
        <v>23</v>
      </c>
      <c r="Q4" s="62" t="s">
        <v>24</v>
      </c>
      <c r="R4" s="62"/>
      <c r="S4" s="62"/>
      <c r="T4" s="62"/>
      <c r="U4" s="62"/>
    </row>
    <row r="5" ht="58" customHeight="1" spans="1:21">
      <c r="A5" s="63"/>
      <c r="B5" s="62" t="s">
        <v>25</v>
      </c>
      <c r="C5" s="64"/>
      <c r="D5" s="64"/>
      <c r="E5" s="64"/>
      <c r="F5" s="62">
        <f>SUBTOTAL(3,F6:F36)</f>
        <v>23</v>
      </c>
      <c r="G5" s="64"/>
      <c r="H5" s="64"/>
      <c r="I5" s="64"/>
      <c r="J5" s="64"/>
      <c r="K5" s="64"/>
      <c r="L5" s="64"/>
      <c r="M5" s="64"/>
      <c r="N5" s="64"/>
      <c r="O5" s="64"/>
      <c r="P5" s="64"/>
      <c r="Q5" s="64"/>
      <c r="R5" s="66"/>
      <c r="S5" s="66"/>
      <c r="T5" s="67"/>
      <c r="U5" s="67"/>
    </row>
    <row r="6" ht="58" customHeight="1" outlineLevel="1" spans="1:21">
      <c r="A6" s="63"/>
      <c r="B6" s="62" t="s">
        <v>26</v>
      </c>
      <c r="C6" s="64"/>
      <c r="D6" s="64"/>
      <c r="E6" s="64"/>
      <c r="F6" s="62">
        <f>SUBTOTAL(3,F7:F9)</f>
        <v>3</v>
      </c>
      <c r="G6" s="62"/>
      <c r="H6" s="64"/>
      <c r="I6" s="64"/>
      <c r="J6" s="62"/>
      <c r="K6" s="64"/>
      <c r="L6" s="62"/>
      <c r="M6" s="62"/>
      <c r="N6" s="62"/>
      <c r="O6" s="62"/>
      <c r="P6" s="62"/>
      <c r="Q6" s="62"/>
      <c r="R6" s="66"/>
      <c r="S6" s="66"/>
      <c r="T6" s="67"/>
      <c r="U6" s="64"/>
    </row>
    <row r="7" ht="58" customHeight="1" outlineLevel="2" spans="1:21">
      <c r="A7" s="64">
        <v>1</v>
      </c>
      <c r="B7" s="64" t="s">
        <v>27</v>
      </c>
      <c r="C7" s="65">
        <v>430223</v>
      </c>
      <c r="D7" s="64" t="s">
        <v>28</v>
      </c>
      <c r="E7" s="64" t="s">
        <v>29</v>
      </c>
      <c r="F7" s="64" t="s">
        <v>30</v>
      </c>
      <c r="G7" s="64" t="s">
        <v>31</v>
      </c>
      <c r="H7" s="64" t="s">
        <v>32</v>
      </c>
      <c r="I7" s="64">
        <v>21.193</v>
      </c>
      <c r="J7" s="65" t="s">
        <v>33</v>
      </c>
      <c r="K7" s="64" t="s">
        <v>34</v>
      </c>
      <c r="L7" s="64" t="s">
        <v>35</v>
      </c>
      <c r="M7" s="64" t="s">
        <v>36</v>
      </c>
      <c r="N7" s="64" t="s">
        <v>37</v>
      </c>
      <c r="O7" s="64" t="s">
        <v>38</v>
      </c>
      <c r="P7" s="64">
        <v>10.54</v>
      </c>
      <c r="Q7" s="64">
        <v>8.5</v>
      </c>
      <c r="R7" s="66"/>
      <c r="S7" s="64" t="s">
        <v>39</v>
      </c>
      <c r="T7" s="67" t="s">
        <v>40</v>
      </c>
      <c r="U7" s="64" t="s">
        <v>41</v>
      </c>
    </row>
    <row r="8" ht="58" customHeight="1" outlineLevel="2" spans="1:21">
      <c r="A8" s="64">
        <v>2</v>
      </c>
      <c r="B8" s="64" t="s">
        <v>27</v>
      </c>
      <c r="C8" s="65">
        <v>430223</v>
      </c>
      <c r="D8" s="64" t="s">
        <v>28</v>
      </c>
      <c r="E8" s="64" t="s">
        <v>29</v>
      </c>
      <c r="F8" s="64" t="s">
        <v>42</v>
      </c>
      <c r="G8" s="64" t="s">
        <v>43</v>
      </c>
      <c r="H8" s="64" t="s">
        <v>44</v>
      </c>
      <c r="I8" s="64">
        <v>22.612</v>
      </c>
      <c r="J8" s="65" t="s">
        <v>45</v>
      </c>
      <c r="K8" s="64" t="s">
        <v>34</v>
      </c>
      <c r="L8" s="64" t="s">
        <v>35</v>
      </c>
      <c r="M8" s="64" t="s">
        <v>36</v>
      </c>
      <c r="N8" s="64" t="s">
        <v>37</v>
      </c>
      <c r="O8" s="64" t="s">
        <v>38</v>
      </c>
      <c r="P8" s="64">
        <v>13.54</v>
      </c>
      <c r="Q8" s="64">
        <v>8.5</v>
      </c>
      <c r="R8" s="66"/>
      <c r="S8" s="64" t="s">
        <v>39</v>
      </c>
      <c r="T8" s="67" t="s">
        <v>40</v>
      </c>
      <c r="U8" s="64" t="s">
        <v>41</v>
      </c>
    </row>
    <row r="9" ht="58" customHeight="1" outlineLevel="2" spans="1:21">
      <c r="A9" s="64">
        <v>3</v>
      </c>
      <c r="B9" s="64" t="s">
        <v>27</v>
      </c>
      <c r="C9" s="65">
        <v>430281</v>
      </c>
      <c r="D9" s="64" t="s">
        <v>46</v>
      </c>
      <c r="E9" s="64" t="s">
        <v>47</v>
      </c>
      <c r="F9" s="64" t="s">
        <v>48</v>
      </c>
      <c r="G9" s="64" t="s">
        <v>49</v>
      </c>
      <c r="H9" s="64" t="s">
        <v>50</v>
      </c>
      <c r="I9" s="64">
        <v>145.53</v>
      </c>
      <c r="J9" s="65" t="s">
        <v>51</v>
      </c>
      <c r="K9" s="64" t="s">
        <v>52</v>
      </c>
      <c r="L9" s="64" t="s">
        <v>53</v>
      </c>
      <c r="M9" s="64" t="s">
        <v>54</v>
      </c>
      <c r="N9" s="64" t="s">
        <v>55</v>
      </c>
      <c r="O9" s="64" t="s">
        <v>56</v>
      </c>
      <c r="P9" s="64">
        <v>115</v>
      </c>
      <c r="Q9" s="64">
        <v>7.15</v>
      </c>
      <c r="R9" s="66"/>
      <c r="S9" s="64" t="s">
        <v>57</v>
      </c>
      <c r="T9" s="67" t="s">
        <v>58</v>
      </c>
      <c r="U9" s="64" t="s">
        <v>41</v>
      </c>
    </row>
    <row r="10" ht="58" customHeight="1" outlineLevel="1" spans="1:21">
      <c r="A10" s="63"/>
      <c r="B10" s="62" t="s">
        <v>59</v>
      </c>
      <c r="C10" s="64"/>
      <c r="D10" s="64"/>
      <c r="E10" s="64"/>
      <c r="F10" s="62">
        <f>SUBTOTAL(3,F11:F11)</f>
        <v>1</v>
      </c>
      <c r="G10" s="62"/>
      <c r="H10" s="64"/>
      <c r="I10" s="64"/>
      <c r="J10" s="62"/>
      <c r="K10" s="64"/>
      <c r="L10" s="62"/>
      <c r="M10" s="62"/>
      <c r="N10" s="62"/>
      <c r="O10" s="62"/>
      <c r="P10" s="62"/>
      <c r="Q10" s="62"/>
      <c r="R10" s="66"/>
      <c r="S10" s="66"/>
      <c r="T10" s="67"/>
      <c r="U10" s="64"/>
    </row>
    <row r="11" ht="58" customHeight="1" outlineLevel="2" spans="1:21">
      <c r="A11" s="64">
        <v>4</v>
      </c>
      <c r="B11" s="64" t="s">
        <v>60</v>
      </c>
      <c r="C11" s="65">
        <v>430321</v>
      </c>
      <c r="D11" s="64" t="s">
        <v>61</v>
      </c>
      <c r="E11" s="64" t="s">
        <v>62</v>
      </c>
      <c r="F11" s="64" t="s">
        <v>63</v>
      </c>
      <c r="G11" s="64" t="s">
        <v>64</v>
      </c>
      <c r="H11" s="64" t="s">
        <v>65</v>
      </c>
      <c r="I11" s="64">
        <v>90.246</v>
      </c>
      <c r="J11" s="65" t="s">
        <v>66</v>
      </c>
      <c r="K11" s="64" t="s">
        <v>34</v>
      </c>
      <c r="L11" s="64" t="s">
        <v>35</v>
      </c>
      <c r="M11" s="64" t="s">
        <v>36</v>
      </c>
      <c r="N11" s="64" t="s">
        <v>37</v>
      </c>
      <c r="O11" s="64" t="s">
        <v>38</v>
      </c>
      <c r="P11" s="64">
        <v>18.62</v>
      </c>
      <c r="Q11" s="64">
        <v>10.5</v>
      </c>
      <c r="R11" s="66"/>
      <c r="S11" s="64" t="s">
        <v>39</v>
      </c>
      <c r="T11" s="67" t="s">
        <v>67</v>
      </c>
      <c r="U11" s="64" t="s">
        <v>41</v>
      </c>
    </row>
    <row r="12" ht="58" customHeight="1" outlineLevel="1" spans="1:21">
      <c r="A12" s="63"/>
      <c r="B12" s="62" t="s">
        <v>68</v>
      </c>
      <c r="C12" s="64"/>
      <c r="D12" s="64"/>
      <c r="E12" s="64"/>
      <c r="F12" s="62">
        <f>SUBTOTAL(3,F13:F14)</f>
        <v>2</v>
      </c>
      <c r="G12" s="62"/>
      <c r="H12" s="64"/>
      <c r="I12" s="64"/>
      <c r="J12" s="62"/>
      <c r="K12" s="64"/>
      <c r="L12" s="62"/>
      <c r="M12" s="62"/>
      <c r="N12" s="62"/>
      <c r="O12" s="62"/>
      <c r="P12" s="62"/>
      <c r="Q12" s="62"/>
      <c r="R12" s="66"/>
      <c r="S12" s="66"/>
      <c r="T12" s="67"/>
      <c r="U12" s="64"/>
    </row>
    <row r="13" ht="58" customHeight="1" outlineLevel="2" spans="1:21">
      <c r="A13" s="64">
        <v>5</v>
      </c>
      <c r="B13" s="64" t="s">
        <v>69</v>
      </c>
      <c r="C13" s="65">
        <v>430621</v>
      </c>
      <c r="D13" s="64" t="s">
        <v>70</v>
      </c>
      <c r="E13" s="64" t="s">
        <v>71</v>
      </c>
      <c r="F13" s="64" t="s">
        <v>72</v>
      </c>
      <c r="G13" s="64" t="s">
        <v>73</v>
      </c>
      <c r="H13" s="64" t="s">
        <v>74</v>
      </c>
      <c r="I13" s="64">
        <v>140.145</v>
      </c>
      <c r="J13" s="65" t="s">
        <v>75</v>
      </c>
      <c r="K13" s="64" t="s">
        <v>34</v>
      </c>
      <c r="L13" s="64" t="s">
        <v>35</v>
      </c>
      <c r="M13" s="64" t="s">
        <v>36</v>
      </c>
      <c r="N13" s="64" t="s">
        <v>37</v>
      </c>
      <c r="O13" s="64" t="s">
        <v>38</v>
      </c>
      <c r="P13" s="64">
        <v>28.04</v>
      </c>
      <c r="Q13" s="64">
        <v>8.5</v>
      </c>
      <c r="R13" s="66"/>
      <c r="S13" s="64" t="s">
        <v>76</v>
      </c>
      <c r="T13" s="64" t="s">
        <v>77</v>
      </c>
      <c r="U13" s="64" t="s">
        <v>78</v>
      </c>
    </row>
    <row r="14" ht="58" customHeight="1" outlineLevel="2" spans="1:21">
      <c r="A14" s="64">
        <v>6</v>
      </c>
      <c r="B14" s="64" t="s">
        <v>69</v>
      </c>
      <c r="C14" s="65">
        <v>430626</v>
      </c>
      <c r="D14" s="64" t="s">
        <v>79</v>
      </c>
      <c r="E14" s="64" t="s">
        <v>80</v>
      </c>
      <c r="F14" s="64" t="s">
        <v>81</v>
      </c>
      <c r="G14" s="64" t="s">
        <v>82</v>
      </c>
      <c r="H14" s="64" t="s">
        <v>83</v>
      </c>
      <c r="I14" s="64">
        <v>126.702</v>
      </c>
      <c r="J14" s="65" t="s">
        <v>84</v>
      </c>
      <c r="K14" s="64" t="s">
        <v>34</v>
      </c>
      <c r="L14" s="64" t="s">
        <v>35</v>
      </c>
      <c r="M14" s="64" t="s">
        <v>36</v>
      </c>
      <c r="N14" s="64" t="s">
        <v>37</v>
      </c>
      <c r="O14" s="64" t="s">
        <v>85</v>
      </c>
      <c r="P14" s="64">
        <v>12</v>
      </c>
      <c r="Q14" s="64">
        <v>12</v>
      </c>
      <c r="R14" s="66"/>
      <c r="S14" s="64" t="s">
        <v>86</v>
      </c>
      <c r="T14" s="64" t="s">
        <v>77</v>
      </c>
      <c r="U14" s="64" t="s">
        <v>78</v>
      </c>
    </row>
    <row r="15" ht="58" customHeight="1" outlineLevel="1" spans="1:21">
      <c r="A15" s="63"/>
      <c r="B15" s="62" t="s">
        <v>87</v>
      </c>
      <c r="C15" s="64"/>
      <c r="D15" s="64"/>
      <c r="E15" s="64"/>
      <c r="F15" s="62">
        <f>SUBTOTAL(3,F16:F17)</f>
        <v>2</v>
      </c>
      <c r="G15" s="62"/>
      <c r="H15" s="64"/>
      <c r="I15" s="64"/>
      <c r="J15" s="62"/>
      <c r="K15" s="64"/>
      <c r="L15" s="62"/>
      <c r="M15" s="62"/>
      <c r="N15" s="62"/>
      <c r="O15" s="62"/>
      <c r="P15" s="62"/>
      <c r="Q15" s="62"/>
      <c r="R15" s="66"/>
      <c r="S15" s="66"/>
      <c r="T15" s="67"/>
      <c r="U15" s="64"/>
    </row>
    <row r="16" ht="58" customHeight="1" outlineLevel="2" spans="1:21">
      <c r="A16" s="64">
        <v>7</v>
      </c>
      <c r="B16" s="64" t="s">
        <v>88</v>
      </c>
      <c r="C16" s="65">
        <v>430725</v>
      </c>
      <c r="D16" s="64" t="s">
        <v>89</v>
      </c>
      <c r="E16" s="64" t="s">
        <v>90</v>
      </c>
      <c r="F16" s="64" t="s">
        <v>91</v>
      </c>
      <c r="G16" s="64" t="s">
        <v>92</v>
      </c>
      <c r="H16" s="64" t="s">
        <v>93</v>
      </c>
      <c r="I16" s="64">
        <v>128.821</v>
      </c>
      <c r="J16" s="65" t="s">
        <v>94</v>
      </c>
      <c r="K16" s="64" t="s">
        <v>34</v>
      </c>
      <c r="L16" s="64" t="s">
        <v>35</v>
      </c>
      <c r="M16" s="64" t="s">
        <v>95</v>
      </c>
      <c r="N16" s="64" t="s">
        <v>37</v>
      </c>
      <c r="O16" s="64" t="s">
        <v>38</v>
      </c>
      <c r="P16" s="64">
        <v>9.54</v>
      </c>
      <c r="Q16" s="64">
        <v>8.5</v>
      </c>
      <c r="R16" s="66"/>
      <c r="S16" s="64" t="s">
        <v>86</v>
      </c>
      <c r="T16" s="64" t="s">
        <v>77</v>
      </c>
      <c r="U16" s="64" t="s">
        <v>78</v>
      </c>
    </row>
    <row r="17" ht="58" customHeight="1" outlineLevel="2" spans="1:21">
      <c r="A17" s="64">
        <v>8</v>
      </c>
      <c r="B17" s="64" t="s">
        <v>88</v>
      </c>
      <c r="C17" s="65">
        <v>430726</v>
      </c>
      <c r="D17" s="64" t="s">
        <v>96</v>
      </c>
      <c r="E17" s="64" t="s">
        <v>97</v>
      </c>
      <c r="F17" s="64" t="s">
        <v>98</v>
      </c>
      <c r="G17" s="64" t="s">
        <v>99</v>
      </c>
      <c r="H17" s="64" t="s">
        <v>100</v>
      </c>
      <c r="I17" s="64">
        <v>191.543</v>
      </c>
      <c r="J17" s="65" t="s">
        <v>101</v>
      </c>
      <c r="K17" s="64" t="s">
        <v>34</v>
      </c>
      <c r="L17" s="64" t="s">
        <v>35</v>
      </c>
      <c r="M17" s="64" t="s">
        <v>36</v>
      </c>
      <c r="N17" s="64" t="s">
        <v>37</v>
      </c>
      <c r="O17" s="64" t="s">
        <v>38</v>
      </c>
      <c r="P17" s="64">
        <v>14.04</v>
      </c>
      <c r="Q17" s="64">
        <v>8.5</v>
      </c>
      <c r="R17" s="66"/>
      <c r="S17" s="64" t="s">
        <v>39</v>
      </c>
      <c r="T17" s="64" t="s">
        <v>77</v>
      </c>
      <c r="U17" s="64" t="s">
        <v>78</v>
      </c>
    </row>
    <row r="18" ht="58" customHeight="1" outlineLevel="1" spans="1:21">
      <c r="A18" s="63"/>
      <c r="B18" s="62" t="s">
        <v>102</v>
      </c>
      <c r="C18" s="64"/>
      <c r="D18" s="64"/>
      <c r="E18" s="64"/>
      <c r="F18" s="62">
        <f>SUBTOTAL(3,F19:F21)</f>
        <v>3</v>
      </c>
      <c r="G18" s="62"/>
      <c r="H18" s="64"/>
      <c r="I18" s="64"/>
      <c r="J18" s="62"/>
      <c r="K18" s="64"/>
      <c r="L18" s="62"/>
      <c r="M18" s="62"/>
      <c r="N18" s="62"/>
      <c r="O18" s="62"/>
      <c r="P18" s="62"/>
      <c r="Q18" s="62"/>
      <c r="R18" s="66"/>
      <c r="S18" s="66"/>
      <c r="T18" s="67"/>
      <c r="U18" s="64"/>
    </row>
    <row r="19" ht="80" customHeight="1" outlineLevel="1" spans="1:21">
      <c r="A19" s="64">
        <v>9</v>
      </c>
      <c r="B19" s="64" t="s">
        <v>103</v>
      </c>
      <c r="C19" s="65">
        <v>430802</v>
      </c>
      <c r="D19" s="64" t="s">
        <v>104</v>
      </c>
      <c r="E19" s="64" t="s">
        <v>105</v>
      </c>
      <c r="F19" s="65" t="s">
        <v>106</v>
      </c>
      <c r="G19" s="64" t="s">
        <v>107</v>
      </c>
      <c r="H19" s="64" t="s">
        <v>108</v>
      </c>
      <c r="I19" s="64">
        <v>135.541</v>
      </c>
      <c r="J19" s="65" t="s">
        <v>109</v>
      </c>
      <c r="K19" s="64" t="s">
        <v>34</v>
      </c>
      <c r="L19" s="64" t="s">
        <v>35</v>
      </c>
      <c r="M19" s="64" t="s">
        <v>110</v>
      </c>
      <c r="N19" s="64" t="s">
        <v>37</v>
      </c>
      <c r="O19" s="64" t="s">
        <v>56</v>
      </c>
      <c r="P19" s="64">
        <v>32.02</v>
      </c>
      <c r="Q19" s="64">
        <v>9</v>
      </c>
      <c r="R19" s="67"/>
      <c r="S19" s="64" t="s">
        <v>57</v>
      </c>
      <c r="T19" s="67" t="s">
        <v>111</v>
      </c>
      <c r="U19" s="64" t="s">
        <v>78</v>
      </c>
    </row>
    <row r="20" ht="58" customHeight="1" outlineLevel="2" spans="1:21">
      <c r="A20" s="64">
        <v>10</v>
      </c>
      <c r="B20" s="64" t="s">
        <v>103</v>
      </c>
      <c r="C20" s="65">
        <v>430802</v>
      </c>
      <c r="D20" s="64" t="s">
        <v>104</v>
      </c>
      <c r="E20" s="64" t="s">
        <v>112</v>
      </c>
      <c r="F20" s="64" t="s">
        <v>113</v>
      </c>
      <c r="G20" s="64" t="s">
        <v>114</v>
      </c>
      <c r="H20" s="64" t="s">
        <v>115</v>
      </c>
      <c r="I20" s="64">
        <v>80.493</v>
      </c>
      <c r="J20" s="65" t="s">
        <v>116</v>
      </c>
      <c r="K20" s="64" t="s">
        <v>34</v>
      </c>
      <c r="L20" s="64" t="s">
        <v>35</v>
      </c>
      <c r="M20" s="64" t="s">
        <v>95</v>
      </c>
      <c r="N20" s="64" t="s">
        <v>37</v>
      </c>
      <c r="O20" s="64" t="s">
        <v>38</v>
      </c>
      <c r="P20" s="64">
        <v>9.42</v>
      </c>
      <c r="Q20" s="64">
        <v>8.5</v>
      </c>
      <c r="R20" s="66"/>
      <c r="S20" s="64" t="s">
        <v>39</v>
      </c>
      <c r="T20" s="64" t="s">
        <v>77</v>
      </c>
      <c r="U20" s="64" t="s">
        <v>78</v>
      </c>
    </row>
    <row r="21" ht="58" customHeight="1" outlineLevel="2" spans="1:21">
      <c r="A21" s="64">
        <v>11</v>
      </c>
      <c r="B21" s="64" t="s">
        <v>103</v>
      </c>
      <c r="C21" s="65">
        <v>430821</v>
      </c>
      <c r="D21" s="64" t="s">
        <v>117</v>
      </c>
      <c r="E21" s="64" t="s">
        <v>90</v>
      </c>
      <c r="F21" s="64" t="s">
        <v>118</v>
      </c>
      <c r="G21" s="64" t="s">
        <v>119</v>
      </c>
      <c r="H21" s="64" t="s">
        <v>120</v>
      </c>
      <c r="I21" s="64">
        <v>3.295</v>
      </c>
      <c r="J21" s="65" t="s">
        <v>121</v>
      </c>
      <c r="K21" s="64" t="s">
        <v>122</v>
      </c>
      <c r="L21" s="64" t="s">
        <v>53</v>
      </c>
      <c r="M21" s="64" t="s">
        <v>110</v>
      </c>
      <c r="N21" s="64" t="s">
        <v>55</v>
      </c>
      <c r="O21" s="64" t="s">
        <v>56</v>
      </c>
      <c r="P21" s="64">
        <v>146.5</v>
      </c>
      <c r="Q21" s="64">
        <v>12.5</v>
      </c>
      <c r="R21" s="66"/>
      <c r="S21" s="64" t="s">
        <v>57</v>
      </c>
      <c r="T21" s="67" t="s">
        <v>123</v>
      </c>
      <c r="U21" s="64" t="s">
        <v>41</v>
      </c>
    </row>
    <row r="22" ht="58" customHeight="1" outlineLevel="1" spans="1:21">
      <c r="A22" s="63"/>
      <c r="B22" s="62" t="s">
        <v>124</v>
      </c>
      <c r="C22" s="64"/>
      <c r="D22" s="64"/>
      <c r="E22" s="64"/>
      <c r="F22" s="62">
        <f>SUBTOTAL(3,F23:F24)</f>
        <v>2</v>
      </c>
      <c r="G22" s="62"/>
      <c r="H22" s="64"/>
      <c r="I22" s="64"/>
      <c r="J22" s="62"/>
      <c r="K22" s="64"/>
      <c r="L22" s="62"/>
      <c r="M22" s="62"/>
      <c r="N22" s="62"/>
      <c r="O22" s="62"/>
      <c r="P22" s="62"/>
      <c r="Q22" s="62"/>
      <c r="R22" s="66"/>
      <c r="S22" s="66"/>
      <c r="T22" s="67"/>
      <c r="U22" s="64"/>
    </row>
    <row r="23" ht="58" customHeight="1" outlineLevel="2" spans="1:21">
      <c r="A23" s="64">
        <v>12</v>
      </c>
      <c r="B23" s="64" t="s">
        <v>125</v>
      </c>
      <c r="C23" s="65">
        <v>431125</v>
      </c>
      <c r="D23" s="64" t="s">
        <v>126</v>
      </c>
      <c r="E23" s="64" t="s">
        <v>127</v>
      </c>
      <c r="F23" s="64" t="s">
        <v>128</v>
      </c>
      <c r="G23" s="64" t="s">
        <v>129</v>
      </c>
      <c r="H23" s="64" t="s">
        <v>130</v>
      </c>
      <c r="I23" s="64">
        <v>143.78</v>
      </c>
      <c r="J23" s="65" t="s">
        <v>131</v>
      </c>
      <c r="K23" s="64" t="s">
        <v>52</v>
      </c>
      <c r="L23" s="64" t="s">
        <v>53</v>
      </c>
      <c r="M23" s="64" t="s">
        <v>36</v>
      </c>
      <c r="N23" s="64" t="s">
        <v>55</v>
      </c>
      <c r="O23" s="64" t="s">
        <v>38</v>
      </c>
      <c r="P23" s="64">
        <v>109.8</v>
      </c>
      <c r="Q23" s="64">
        <v>14.5</v>
      </c>
      <c r="R23" s="66"/>
      <c r="S23" s="64" t="s">
        <v>39</v>
      </c>
      <c r="T23" s="64" t="s">
        <v>77</v>
      </c>
      <c r="U23" s="64" t="s">
        <v>78</v>
      </c>
    </row>
    <row r="24" ht="58" customHeight="1" outlineLevel="2" spans="1:21">
      <c r="A24" s="64">
        <v>13</v>
      </c>
      <c r="B24" s="64" t="s">
        <v>125</v>
      </c>
      <c r="C24" s="65">
        <v>431126</v>
      </c>
      <c r="D24" s="64" t="s">
        <v>132</v>
      </c>
      <c r="E24" s="64" t="s">
        <v>133</v>
      </c>
      <c r="F24" s="64" t="s">
        <v>134</v>
      </c>
      <c r="G24" s="64" t="s">
        <v>135</v>
      </c>
      <c r="H24" s="64" t="s">
        <v>136</v>
      </c>
      <c r="I24" s="64">
        <v>103.3</v>
      </c>
      <c r="J24" s="65" t="s">
        <v>137</v>
      </c>
      <c r="K24" s="64" t="s">
        <v>52</v>
      </c>
      <c r="L24" s="64" t="s">
        <v>53</v>
      </c>
      <c r="M24" s="64" t="s">
        <v>138</v>
      </c>
      <c r="N24" s="64" t="s">
        <v>55</v>
      </c>
      <c r="O24" s="64" t="s">
        <v>56</v>
      </c>
      <c r="P24" s="64">
        <v>73.3</v>
      </c>
      <c r="Q24" s="64">
        <v>8.8</v>
      </c>
      <c r="R24" s="66"/>
      <c r="S24" s="64" t="s">
        <v>57</v>
      </c>
      <c r="T24" s="67" t="s">
        <v>139</v>
      </c>
      <c r="U24" s="64" t="s">
        <v>41</v>
      </c>
    </row>
    <row r="25" ht="58" customHeight="1" outlineLevel="1" spans="1:21">
      <c r="A25" s="63"/>
      <c r="B25" s="62" t="s">
        <v>140</v>
      </c>
      <c r="C25" s="64"/>
      <c r="D25" s="64"/>
      <c r="E25" s="64"/>
      <c r="F25" s="62">
        <f>SUBTOTAL(3,F26:F33)</f>
        <v>8</v>
      </c>
      <c r="G25" s="62"/>
      <c r="H25" s="64"/>
      <c r="I25" s="64"/>
      <c r="J25" s="62"/>
      <c r="K25" s="64"/>
      <c r="L25" s="62"/>
      <c r="M25" s="62"/>
      <c r="N25" s="62"/>
      <c r="O25" s="62"/>
      <c r="P25" s="62"/>
      <c r="Q25" s="62"/>
      <c r="R25" s="66"/>
      <c r="S25" s="66"/>
      <c r="T25" s="67"/>
      <c r="U25" s="64"/>
    </row>
    <row r="26" ht="58" customHeight="1" outlineLevel="1" spans="1:21">
      <c r="A26" s="63">
        <v>14</v>
      </c>
      <c r="B26" s="64" t="s">
        <v>141</v>
      </c>
      <c r="C26" s="65">
        <v>431222</v>
      </c>
      <c r="D26" s="64" t="s">
        <v>142</v>
      </c>
      <c r="E26" s="64" t="s">
        <v>143</v>
      </c>
      <c r="F26" s="64" t="s">
        <v>144</v>
      </c>
      <c r="G26" s="64" t="s">
        <v>145</v>
      </c>
      <c r="H26" s="64" t="s">
        <v>146</v>
      </c>
      <c r="I26" s="64">
        <v>197.95</v>
      </c>
      <c r="J26" s="65" t="s">
        <v>147</v>
      </c>
      <c r="K26" s="64" t="s">
        <v>34</v>
      </c>
      <c r="L26" s="64" t="s">
        <v>35</v>
      </c>
      <c r="M26" s="64" t="s">
        <v>77</v>
      </c>
      <c r="N26" s="64" t="s">
        <v>37</v>
      </c>
      <c r="O26" s="64" t="s">
        <v>38</v>
      </c>
      <c r="P26" s="64">
        <v>11.44</v>
      </c>
      <c r="Q26" s="64">
        <v>8.5</v>
      </c>
      <c r="R26" s="66"/>
      <c r="S26" s="64" t="s">
        <v>148</v>
      </c>
      <c r="T26" s="64" t="s">
        <v>77</v>
      </c>
      <c r="U26" s="64" t="s">
        <v>78</v>
      </c>
    </row>
    <row r="27" ht="58" customHeight="1" outlineLevel="2" spans="1:21">
      <c r="A27" s="64">
        <v>15</v>
      </c>
      <c r="B27" s="64" t="s">
        <v>141</v>
      </c>
      <c r="C27" s="65">
        <v>431221</v>
      </c>
      <c r="D27" s="64" t="s">
        <v>149</v>
      </c>
      <c r="E27" s="64" t="s">
        <v>150</v>
      </c>
      <c r="F27" s="64" t="s">
        <v>151</v>
      </c>
      <c r="G27" s="64" t="s">
        <v>152</v>
      </c>
      <c r="H27" s="64" t="s">
        <v>153</v>
      </c>
      <c r="I27" s="64">
        <v>229.929</v>
      </c>
      <c r="J27" s="65" t="s">
        <v>154</v>
      </c>
      <c r="K27" s="64" t="s">
        <v>34</v>
      </c>
      <c r="L27" s="64" t="s">
        <v>155</v>
      </c>
      <c r="M27" s="64" t="s">
        <v>36</v>
      </c>
      <c r="N27" s="64" t="s">
        <v>55</v>
      </c>
      <c r="O27" s="64" t="s">
        <v>38</v>
      </c>
      <c r="P27" s="64">
        <v>26.5</v>
      </c>
      <c r="Q27" s="64">
        <v>8</v>
      </c>
      <c r="R27" s="66"/>
      <c r="S27" s="64" t="s">
        <v>156</v>
      </c>
      <c r="T27" s="64" t="s">
        <v>77</v>
      </c>
      <c r="U27" s="64" t="s">
        <v>78</v>
      </c>
    </row>
    <row r="28" ht="58" customHeight="1" outlineLevel="2" spans="1:21">
      <c r="A28" s="63">
        <v>16</v>
      </c>
      <c r="B28" s="64" t="s">
        <v>141</v>
      </c>
      <c r="C28" s="65">
        <v>431225</v>
      </c>
      <c r="D28" s="64" t="s">
        <v>157</v>
      </c>
      <c r="E28" s="64" t="s">
        <v>158</v>
      </c>
      <c r="F28" s="64" t="s">
        <v>159</v>
      </c>
      <c r="G28" s="64" t="s">
        <v>160</v>
      </c>
      <c r="H28" s="64" t="s">
        <v>161</v>
      </c>
      <c r="I28" s="64">
        <v>162.694</v>
      </c>
      <c r="J28" s="65" t="s">
        <v>162</v>
      </c>
      <c r="K28" s="64" t="s">
        <v>34</v>
      </c>
      <c r="L28" s="64" t="s">
        <v>155</v>
      </c>
      <c r="M28" s="64" t="s">
        <v>138</v>
      </c>
      <c r="N28" s="64" t="s">
        <v>37</v>
      </c>
      <c r="O28" s="64" t="s">
        <v>56</v>
      </c>
      <c r="P28" s="64">
        <v>10</v>
      </c>
      <c r="Q28" s="64">
        <v>8.5</v>
      </c>
      <c r="R28" s="66"/>
      <c r="S28" s="64" t="s">
        <v>57</v>
      </c>
      <c r="T28" s="64" t="s">
        <v>77</v>
      </c>
      <c r="U28" s="64" t="s">
        <v>78</v>
      </c>
    </row>
    <row r="29" ht="58" customHeight="1" outlineLevel="2" spans="1:21">
      <c r="A29" s="64">
        <v>17</v>
      </c>
      <c r="B29" s="64" t="s">
        <v>141</v>
      </c>
      <c r="C29" s="65">
        <v>431225</v>
      </c>
      <c r="D29" s="64" t="s">
        <v>157</v>
      </c>
      <c r="E29" s="64" t="s">
        <v>163</v>
      </c>
      <c r="F29" s="64" t="s">
        <v>164</v>
      </c>
      <c r="G29" s="64" t="s">
        <v>165</v>
      </c>
      <c r="H29" s="64" t="s">
        <v>166</v>
      </c>
      <c r="I29" s="64">
        <v>167.731</v>
      </c>
      <c r="J29" s="65" t="s">
        <v>167</v>
      </c>
      <c r="K29" s="64" t="s">
        <v>52</v>
      </c>
      <c r="L29" s="64" t="s">
        <v>155</v>
      </c>
      <c r="M29" s="64" t="s">
        <v>36</v>
      </c>
      <c r="N29" s="64" t="s">
        <v>55</v>
      </c>
      <c r="O29" s="64" t="s">
        <v>38</v>
      </c>
      <c r="P29" s="64">
        <v>58.06</v>
      </c>
      <c r="Q29" s="64">
        <v>7.9</v>
      </c>
      <c r="R29" s="66"/>
      <c r="S29" s="64" t="s">
        <v>39</v>
      </c>
      <c r="T29" s="64" t="s">
        <v>77</v>
      </c>
      <c r="U29" s="64" t="s">
        <v>78</v>
      </c>
    </row>
    <row r="30" ht="58" customHeight="1" outlineLevel="2" spans="1:21">
      <c r="A30" s="63">
        <v>18</v>
      </c>
      <c r="B30" s="64" t="s">
        <v>141</v>
      </c>
      <c r="C30" s="65">
        <v>431226</v>
      </c>
      <c r="D30" s="64" t="s">
        <v>168</v>
      </c>
      <c r="E30" s="64" t="s">
        <v>169</v>
      </c>
      <c r="F30" s="64" t="s">
        <v>170</v>
      </c>
      <c r="G30" s="64" t="s">
        <v>171</v>
      </c>
      <c r="H30" s="64" t="s">
        <v>172</v>
      </c>
      <c r="I30" s="64">
        <v>37.119</v>
      </c>
      <c r="J30" s="65" t="s">
        <v>173</v>
      </c>
      <c r="K30" s="64" t="s">
        <v>34</v>
      </c>
      <c r="L30" s="64" t="s">
        <v>53</v>
      </c>
      <c r="M30" s="64" t="s">
        <v>36</v>
      </c>
      <c r="N30" s="64" t="s">
        <v>37</v>
      </c>
      <c r="O30" s="64" t="s">
        <v>38</v>
      </c>
      <c r="P30" s="64">
        <v>14.24</v>
      </c>
      <c r="Q30" s="64">
        <v>8.5</v>
      </c>
      <c r="R30" s="66"/>
      <c r="S30" s="64" t="s">
        <v>39</v>
      </c>
      <c r="T30" s="67" t="s">
        <v>174</v>
      </c>
      <c r="U30" s="64" t="s">
        <v>41</v>
      </c>
    </row>
    <row r="31" ht="58" customHeight="1" outlineLevel="2" spans="1:21">
      <c r="A31" s="64">
        <v>19</v>
      </c>
      <c r="B31" s="64" t="s">
        <v>141</v>
      </c>
      <c r="C31" s="65">
        <v>431227</v>
      </c>
      <c r="D31" s="64" t="s">
        <v>175</v>
      </c>
      <c r="E31" s="64" t="s">
        <v>176</v>
      </c>
      <c r="F31" s="64" t="s">
        <v>177</v>
      </c>
      <c r="G31" s="64" t="s">
        <v>178</v>
      </c>
      <c r="H31" s="64" t="s">
        <v>179</v>
      </c>
      <c r="I31" s="64">
        <v>102.003</v>
      </c>
      <c r="J31" s="65" t="s">
        <v>180</v>
      </c>
      <c r="K31" s="64" t="s">
        <v>34</v>
      </c>
      <c r="L31" s="64" t="s">
        <v>35</v>
      </c>
      <c r="M31" s="64" t="s">
        <v>36</v>
      </c>
      <c r="N31" s="64" t="s">
        <v>37</v>
      </c>
      <c r="O31" s="64" t="s">
        <v>38</v>
      </c>
      <c r="P31" s="64">
        <v>14.04</v>
      </c>
      <c r="Q31" s="64">
        <v>8.5</v>
      </c>
      <c r="R31" s="66"/>
      <c r="S31" s="64" t="s">
        <v>39</v>
      </c>
      <c r="T31" s="64" t="s">
        <v>77</v>
      </c>
      <c r="U31" s="64" t="s">
        <v>78</v>
      </c>
    </row>
    <row r="32" ht="58" customHeight="1" outlineLevel="2" spans="1:21">
      <c r="A32" s="63">
        <v>20</v>
      </c>
      <c r="B32" s="64" t="s">
        <v>141</v>
      </c>
      <c r="C32" s="65">
        <v>431228</v>
      </c>
      <c r="D32" s="64" t="s">
        <v>181</v>
      </c>
      <c r="E32" s="64" t="s">
        <v>169</v>
      </c>
      <c r="F32" s="64" t="s">
        <v>182</v>
      </c>
      <c r="G32" s="64" t="s">
        <v>183</v>
      </c>
      <c r="H32" s="64" t="s">
        <v>184</v>
      </c>
      <c r="I32" s="64">
        <v>86.084</v>
      </c>
      <c r="J32" s="65" t="s">
        <v>185</v>
      </c>
      <c r="K32" s="64" t="s">
        <v>122</v>
      </c>
      <c r="L32" s="64" t="s">
        <v>53</v>
      </c>
      <c r="M32" s="64" t="s">
        <v>54</v>
      </c>
      <c r="N32" s="64" t="s">
        <v>37</v>
      </c>
      <c r="O32" s="64" t="s">
        <v>56</v>
      </c>
      <c r="P32" s="64">
        <v>57.02</v>
      </c>
      <c r="Q32" s="64">
        <v>8.5</v>
      </c>
      <c r="R32" s="66"/>
      <c r="S32" s="64" t="s">
        <v>57</v>
      </c>
      <c r="T32" s="67" t="s">
        <v>186</v>
      </c>
      <c r="U32" s="64" t="s">
        <v>41</v>
      </c>
    </row>
    <row r="33" ht="58" customHeight="1" outlineLevel="2" spans="1:21">
      <c r="A33" s="64">
        <v>21</v>
      </c>
      <c r="B33" s="64" t="s">
        <v>141</v>
      </c>
      <c r="C33" s="65">
        <v>431228</v>
      </c>
      <c r="D33" s="64" t="s">
        <v>181</v>
      </c>
      <c r="E33" s="64" t="s">
        <v>169</v>
      </c>
      <c r="F33" s="64" t="s">
        <v>187</v>
      </c>
      <c r="G33" s="64" t="s">
        <v>188</v>
      </c>
      <c r="H33" s="64" t="s">
        <v>189</v>
      </c>
      <c r="I33" s="64">
        <v>75.952</v>
      </c>
      <c r="J33" s="65" t="s">
        <v>190</v>
      </c>
      <c r="K33" s="64" t="s">
        <v>34</v>
      </c>
      <c r="L33" s="64" t="s">
        <v>53</v>
      </c>
      <c r="M33" s="64" t="s">
        <v>138</v>
      </c>
      <c r="N33" s="64" t="s">
        <v>55</v>
      </c>
      <c r="O33" s="64" t="s">
        <v>56</v>
      </c>
      <c r="P33" s="64">
        <v>24</v>
      </c>
      <c r="Q33" s="64">
        <v>7.6</v>
      </c>
      <c r="R33" s="66"/>
      <c r="S33" s="64" t="s">
        <v>57</v>
      </c>
      <c r="T33" s="67" t="s">
        <v>191</v>
      </c>
      <c r="U33" s="64" t="s">
        <v>41</v>
      </c>
    </row>
    <row r="34" ht="58" customHeight="1" outlineLevel="1" spans="1:21">
      <c r="A34" s="63"/>
      <c r="B34" s="62" t="s">
        <v>192</v>
      </c>
      <c r="C34" s="64"/>
      <c r="D34" s="64"/>
      <c r="E34" s="64"/>
      <c r="F34" s="62">
        <f>SUBTOTAL(3,F35:F36)</f>
        <v>2</v>
      </c>
      <c r="G34" s="62"/>
      <c r="H34" s="64"/>
      <c r="I34" s="64"/>
      <c r="J34" s="62"/>
      <c r="K34" s="64"/>
      <c r="L34" s="62"/>
      <c r="M34" s="62"/>
      <c r="N34" s="62"/>
      <c r="O34" s="62"/>
      <c r="P34" s="62"/>
      <c r="Q34" s="62"/>
      <c r="R34" s="66"/>
      <c r="S34" s="66"/>
      <c r="T34" s="67"/>
      <c r="U34" s="64"/>
    </row>
    <row r="35" ht="58" customHeight="1" outlineLevel="2" spans="1:21">
      <c r="A35" s="64">
        <v>22</v>
      </c>
      <c r="B35" s="64" t="s">
        <v>193</v>
      </c>
      <c r="C35" s="65">
        <v>431322</v>
      </c>
      <c r="D35" s="64" t="s">
        <v>194</v>
      </c>
      <c r="E35" s="64" t="s">
        <v>195</v>
      </c>
      <c r="F35" s="64" t="s">
        <v>196</v>
      </c>
      <c r="G35" s="64" t="s">
        <v>197</v>
      </c>
      <c r="H35" s="64" t="s">
        <v>198</v>
      </c>
      <c r="I35" s="64">
        <v>139.538</v>
      </c>
      <c r="J35" s="65" t="s">
        <v>199</v>
      </c>
      <c r="K35" s="64" t="s">
        <v>122</v>
      </c>
      <c r="L35" s="64" t="s">
        <v>35</v>
      </c>
      <c r="M35" s="64" t="s">
        <v>36</v>
      </c>
      <c r="N35" s="64" t="s">
        <v>55</v>
      </c>
      <c r="O35" s="64" t="s">
        <v>38</v>
      </c>
      <c r="P35" s="64">
        <v>218</v>
      </c>
      <c r="Q35" s="64">
        <v>10.5</v>
      </c>
      <c r="R35" s="66"/>
      <c r="S35" s="64" t="s">
        <v>156</v>
      </c>
      <c r="T35" s="67" t="s">
        <v>200</v>
      </c>
      <c r="U35" s="64" t="s">
        <v>41</v>
      </c>
    </row>
    <row r="36" ht="58" customHeight="1" spans="1:21">
      <c r="A36" s="64">
        <v>23</v>
      </c>
      <c r="B36" s="64" t="s">
        <v>193</v>
      </c>
      <c r="C36" s="65">
        <v>431322</v>
      </c>
      <c r="D36" s="64" t="s">
        <v>194</v>
      </c>
      <c r="E36" s="64" t="s">
        <v>201</v>
      </c>
      <c r="F36" s="64" t="s">
        <v>202</v>
      </c>
      <c r="G36" s="64" t="s">
        <v>203</v>
      </c>
      <c r="H36" s="64" t="s">
        <v>204</v>
      </c>
      <c r="I36" s="64">
        <v>135.129</v>
      </c>
      <c r="J36" s="65" t="s">
        <v>205</v>
      </c>
      <c r="K36" s="64" t="s">
        <v>34</v>
      </c>
      <c r="L36" s="64" t="s">
        <v>53</v>
      </c>
      <c r="M36" s="64" t="s">
        <v>36</v>
      </c>
      <c r="N36" s="64" t="s">
        <v>55</v>
      </c>
      <c r="O36" s="64" t="s">
        <v>38</v>
      </c>
      <c r="P36" s="64">
        <v>21</v>
      </c>
      <c r="Q36" s="64">
        <v>11.75</v>
      </c>
      <c r="R36" s="64"/>
      <c r="S36" s="64" t="s">
        <v>39</v>
      </c>
      <c r="T36" s="64" t="s">
        <v>77</v>
      </c>
      <c r="U36" s="64" t="s">
        <v>78</v>
      </c>
    </row>
  </sheetData>
  <sheetProtection formatCells="0" formatColumns="0" formatRows="0" insertRows="0" insertColumns="0" insertHyperlinks="0" deleteColumns="0" deleteRows="0" sort="0" autoFilter="0" pivotTables="0"/>
  <autoFilter xmlns:etc="http://www.wps.cn/officeDocument/2017/etCustomData" ref="A4:U36" etc:filterBottomFollowUsedRange="0">
    <extLst/>
  </autoFilter>
  <mergeCells count="16">
    <mergeCell ref="A1:C1"/>
    <mergeCell ref="A2:U2"/>
    <mergeCell ref="C3:D3"/>
    <mergeCell ref="E3:J3"/>
    <mergeCell ref="P3:Q3"/>
    <mergeCell ref="A3:A4"/>
    <mergeCell ref="B3:B4"/>
    <mergeCell ref="K3:K4"/>
    <mergeCell ref="L3:L4"/>
    <mergeCell ref="M3:M4"/>
    <mergeCell ref="N3:N4"/>
    <mergeCell ref="O3:O4"/>
    <mergeCell ref="R3:R4"/>
    <mergeCell ref="S3:S4"/>
    <mergeCell ref="T3:T4"/>
    <mergeCell ref="U3:U4"/>
  </mergeCells>
  <printOptions horizontalCentered="1"/>
  <pageMargins left="0.708333333333333" right="0.708333333333333" top="0.472222222222222" bottom="0.747916666666667" header="0.314583333333333" footer="0.314583333333333"/>
  <pageSetup paperSize="8" scale="60" fitToHeight="0" orientation="landscape" horizontalDpi="600"/>
  <headerFooter alignWithMargins="0" scaleWithDoc="0">
    <oddFooter>&amp;C&amp;"仿宋_GB2312"&amp;14第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zoomScale="85" zoomScaleNormal="85" zoomScaleSheetLayoutView="60" workbookViewId="0">
      <selection activeCell="R7" sqref="R7"/>
    </sheetView>
  </sheetViews>
  <sheetFormatPr defaultColWidth="9" defaultRowHeight="14.25" outlineLevelRow="4"/>
  <cols>
    <col min="1" max="1" width="4.09523809523809" style="37" customWidth="1"/>
    <col min="2" max="2" width="8.87619047619048" style="37" customWidth="1"/>
    <col min="3" max="3" width="9.4" style="37" customWidth="1"/>
    <col min="4" max="4" width="9.00952380952381" style="37" customWidth="1"/>
    <col min="5" max="5" width="6.55238095238095" style="37" customWidth="1"/>
    <col min="6" max="6" width="17.1238095238095" style="37" customWidth="1"/>
    <col min="7" max="7" width="18.952380952381" style="37" customWidth="1"/>
    <col min="8" max="8" width="10.8380952380952" style="37" customWidth="1"/>
    <col min="9" max="9" width="16.2" style="37" customWidth="1"/>
    <col min="10" max="11" width="9.15238095238095" style="37" customWidth="1"/>
    <col min="12" max="12" width="7.87619047619048" style="37" customWidth="1"/>
    <col min="13" max="17" width="9" style="37"/>
    <col min="18" max="16368" width="16.247619047619" style="37"/>
    <col min="16369" max="16384" width="9" style="37"/>
  </cols>
  <sheetData>
    <row r="1" ht="20" customHeight="1" spans="1:4">
      <c r="A1" s="38" t="s">
        <v>206</v>
      </c>
      <c r="B1" s="38"/>
      <c r="C1" s="38"/>
      <c r="D1" s="39"/>
    </row>
    <row r="2" ht="36.75" customHeight="1" spans="1:12">
      <c r="A2" s="40" t="s">
        <v>207</v>
      </c>
      <c r="B2" s="40"/>
      <c r="C2" s="40"/>
      <c r="D2" s="40"/>
      <c r="E2" s="40"/>
      <c r="F2" s="40"/>
      <c r="G2" s="40"/>
      <c r="H2" s="40"/>
      <c r="I2" s="40"/>
      <c r="J2" s="40"/>
      <c r="K2" s="40"/>
      <c r="L2" s="40"/>
    </row>
    <row r="3" ht="36" customHeight="1" spans="1:12">
      <c r="A3" s="41" t="s">
        <v>2</v>
      </c>
      <c r="B3" s="42" t="s">
        <v>3</v>
      </c>
      <c r="C3" s="42" t="s">
        <v>208</v>
      </c>
      <c r="D3" s="43" t="s">
        <v>16</v>
      </c>
      <c r="E3" s="44" t="s">
        <v>5</v>
      </c>
      <c r="F3" s="45"/>
      <c r="G3" s="45"/>
      <c r="H3" s="46"/>
      <c r="I3" s="43" t="s">
        <v>9</v>
      </c>
      <c r="J3" s="44" t="s">
        <v>209</v>
      </c>
      <c r="K3" s="46"/>
      <c r="L3" s="43" t="s">
        <v>12</v>
      </c>
    </row>
    <row r="4" ht="75" customHeight="1" spans="1:12">
      <c r="A4" s="41"/>
      <c r="B4" s="47"/>
      <c r="C4" s="47"/>
      <c r="D4" s="43"/>
      <c r="E4" s="43" t="s">
        <v>210</v>
      </c>
      <c r="F4" s="43" t="s">
        <v>211</v>
      </c>
      <c r="G4" s="43" t="s">
        <v>212</v>
      </c>
      <c r="H4" s="43" t="s">
        <v>213</v>
      </c>
      <c r="I4" s="43"/>
      <c r="J4" s="43" t="s">
        <v>214</v>
      </c>
      <c r="K4" s="43" t="s">
        <v>215</v>
      </c>
      <c r="L4" s="43"/>
    </row>
    <row r="5" s="36" customFormat="1" ht="66" customHeight="1" spans="1:12">
      <c r="A5" s="48">
        <v>1</v>
      </c>
      <c r="B5" s="49" t="s">
        <v>141</v>
      </c>
      <c r="C5" s="49" t="s">
        <v>216</v>
      </c>
      <c r="D5" s="50">
        <v>431202</v>
      </c>
      <c r="E5" s="50" t="s">
        <v>150</v>
      </c>
      <c r="F5" s="49" t="s">
        <v>217</v>
      </c>
      <c r="G5" s="49" t="s">
        <v>218</v>
      </c>
      <c r="H5" s="48" t="s">
        <v>219</v>
      </c>
      <c r="I5" s="48" t="s">
        <v>220</v>
      </c>
      <c r="J5" s="50">
        <v>440</v>
      </c>
      <c r="K5" s="49">
        <v>8.64</v>
      </c>
      <c r="L5" s="51"/>
    </row>
  </sheetData>
  <mergeCells count="10">
    <mergeCell ref="A1:C1"/>
    <mergeCell ref="A2:L2"/>
    <mergeCell ref="E3:H3"/>
    <mergeCell ref="J3:K3"/>
    <mergeCell ref="A3:A4"/>
    <mergeCell ref="B3:B4"/>
    <mergeCell ref="C3:C4"/>
    <mergeCell ref="D3:D4"/>
    <mergeCell ref="I3:I4"/>
    <mergeCell ref="L3:L4"/>
  </mergeCells>
  <printOptions horizontalCentered="1"/>
  <pageMargins left="0.472222222222222" right="0.511805555555556" top="1" bottom="1" header="0.5" footer="0.5"/>
  <pageSetup paperSize="8" scale="91" fitToHeight="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70" zoomScaleNormal="70" topLeftCell="B1" workbookViewId="0">
      <selection activeCell="P5" sqref="P5"/>
    </sheetView>
  </sheetViews>
  <sheetFormatPr defaultColWidth="9.11428571428571" defaultRowHeight="15"/>
  <cols>
    <col min="1" max="1" width="9.11428571428571" hidden="1" customWidth="1"/>
    <col min="2" max="2" width="7.00952380952381" customWidth="1"/>
    <col min="3" max="3" width="9.16190476190476" customWidth="1"/>
    <col min="4" max="4" width="9.38095238095238" hidden="1" customWidth="1"/>
    <col min="5" max="5" width="10.3809523809524" customWidth="1"/>
    <col min="6" max="6" width="10.7619047619048" customWidth="1"/>
    <col min="7" max="7" width="83.8571428571429" customWidth="1"/>
    <col min="8" max="8" width="13.5714285714286" customWidth="1"/>
    <col min="9" max="9" width="21.5238095238095" customWidth="1"/>
    <col min="10" max="10" width="16" customWidth="1"/>
    <col min="11" max="11" width="14.8952380952381" customWidth="1"/>
  </cols>
  <sheetData>
    <row r="1" ht="26" customHeight="1" spans="2:3">
      <c r="B1" s="21" t="s">
        <v>221</v>
      </c>
      <c r="C1" s="21"/>
    </row>
    <row r="2" ht="50" customHeight="1" spans="2:11">
      <c r="B2" s="22" t="s">
        <v>222</v>
      </c>
      <c r="C2" s="23"/>
      <c r="D2" s="23"/>
      <c r="E2" s="23"/>
      <c r="F2" s="23"/>
      <c r="G2" s="23"/>
      <c r="H2" s="23"/>
      <c r="I2" s="23"/>
      <c r="J2" s="23"/>
      <c r="K2" s="23"/>
    </row>
    <row r="3" ht="30" customHeight="1" spans="2:11">
      <c r="B3" s="6" t="s">
        <v>2</v>
      </c>
      <c r="C3" s="6" t="s">
        <v>3</v>
      </c>
      <c r="D3" s="24" t="s">
        <v>4</v>
      </c>
      <c r="E3" s="6" t="s">
        <v>17</v>
      </c>
      <c r="F3" s="6" t="s">
        <v>5</v>
      </c>
      <c r="G3" s="6"/>
      <c r="H3" s="6" t="s">
        <v>7</v>
      </c>
      <c r="I3" s="6" t="s">
        <v>9</v>
      </c>
      <c r="J3" s="15" t="s">
        <v>223</v>
      </c>
      <c r="K3" s="31" t="s">
        <v>12</v>
      </c>
    </row>
    <row r="4" ht="36" customHeight="1" spans="2:11">
      <c r="B4" s="8"/>
      <c r="C4" s="8"/>
      <c r="D4" s="25" t="s">
        <v>16</v>
      </c>
      <c r="E4" s="25"/>
      <c r="F4" s="8" t="s">
        <v>18</v>
      </c>
      <c r="G4" s="8" t="s">
        <v>224</v>
      </c>
      <c r="H4" s="8"/>
      <c r="I4" s="8"/>
      <c r="J4" s="8"/>
      <c r="K4" s="32"/>
    </row>
    <row r="5" s="20" customFormat="1" ht="50" customHeight="1" spans="2:11">
      <c r="B5" s="8"/>
      <c r="C5" s="8" t="s">
        <v>25</v>
      </c>
      <c r="D5" s="8"/>
      <c r="E5" s="8"/>
      <c r="F5" s="8"/>
      <c r="G5" s="8"/>
      <c r="H5" s="8"/>
      <c r="I5" s="8"/>
      <c r="J5" s="8">
        <f>SUBTOTAL(9,J7:J26)</f>
        <v>147.896</v>
      </c>
      <c r="K5" s="33"/>
    </row>
    <row r="6" s="20" customFormat="1" ht="50" customHeight="1" outlineLevel="1" spans="2:11">
      <c r="B6" s="8"/>
      <c r="C6" s="8" t="s">
        <v>225</v>
      </c>
      <c r="D6" s="8"/>
      <c r="E6" s="8"/>
      <c r="F6" s="8"/>
      <c r="G6" s="8"/>
      <c r="H6" s="8"/>
      <c r="I6" s="8"/>
      <c r="J6" s="8">
        <f>SUBTOTAL(9,J7:J10)</f>
        <v>46.407</v>
      </c>
      <c r="K6" s="33"/>
    </row>
    <row r="7" ht="56" customHeight="1" outlineLevel="2" spans="1:11">
      <c r="A7" s="26">
        <v>1</v>
      </c>
      <c r="B7" s="10">
        <v>1</v>
      </c>
      <c r="C7" s="10" t="s">
        <v>27</v>
      </c>
      <c r="D7" s="10">
        <v>430223</v>
      </c>
      <c r="E7" s="10" t="s">
        <v>28</v>
      </c>
      <c r="F7" s="10" t="s">
        <v>47</v>
      </c>
      <c r="G7" s="10" t="s">
        <v>226</v>
      </c>
      <c r="H7" s="10" t="s">
        <v>155</v>
      </c>
      <c r="I7" s="10" t="s">
        <v>227</v>
      </c>
      <c r="J7" s="10">
        <v>1</v>
      </c>
      <c r="K7" s="34"/>
    </row>
    <row r="8" ht="168" customHeight="1" outlineLevel="2" spans="1:11">
      <c r="A8" s="26">
        <v>2</v>
      </c>
      <c r="B8" s="10">
        <v>2</v>
      </c>
      <c r="C8" s="10" t="s">
        <v>27</v>
      </c>
      <c r="D8" s="10">
        <v>430225</v>
      </c>
      <c r="E8" s="10" t="s">
        <v>228</v>
      </c>
      <c r="F8" s="10" t="s">
        <v>47</v>
      </c>
      <c r="G8" s="10" t="s">
        <v>229</v>
      </c>
      <c r="H8" s="10" t="s">
        <v>53</v>
      </c>
      <c r="I8" s="10" t="s">
        <v>230</v>
      </c>
      <c r="J8" s="10">
        <v>20.139</v>
      </c>
      <c r="K8" s="34"/>
    </row>
    <row r="9" ht="93" customHeight="1" outlineLevel="2" spans="1:11">
      <c r="A9" s="27">
        <v>3</v>
      </c>
      <c r="B9" s="10">
        <v>3</v>
      </c>
      <c r="C9" s="10" t="s">
        <v>27</v>
      </c>
      <c r="D9" s="10">
        <v>430225</v>
      </c>
      <c r="E9" s="10" t="s">
        <v>228</v>
      </c>
      <c r="F9" s="10" t="s">
        <v>47</v>
      </c>
      <c r="G9" s="10" t="s">
        <v>231</v>
      </c>
      <c r="H9" s="10" t="s">
        <v>53</v>
      </c>
      <c r="I9" s="10" t="s">
        <v>230</v>
      </c>
      <c r="J9" s="10">
        <v>14.328</v>
      </c>
      <c r="K9" s="34"/>
    </row>
    <row r="10" ht="45" customHeight="1" outlineLevel="2" spans="1:11">
      <c r="A10" s="27">
        <v>4</v>
      </c>
      <c r="B10" s="10">
        <v>4</v>
      </c>
      <c r="C10" s="10" t="s">
        <v>27</v>
      </c>
      <c r="D10" s="10">
        <v>430281</v>
      </c>
      <c r="E10" s="10" t="s">
        <v>46</v>
      </c>
      <c r="F10" s="10" t="s">
        <v>232</v>
      </c>
      <c r="G10" s="10" t="s">
        <v>233</v>
      </c>
      <c r="H10" s="10" t="s">
        <v>35</v>
      </c>
      <c r="I10" s="10" t="s">
        <v>234</v>
      </c>
      <c r="J10" s="10">
        <v>10.94</v>
      </c>
      <c r="K10" s="34"/>
    </row>
    <row r="11" s="20" customFormat="1" ht="50" customHeight="1" outlineLevel="1" spans="1:11">
      <c r="A11" s="28"/>
      <c r="B11" s="8"/>
      <c r="C11" s="8" t="s">
        <v>235</v>
      </c>
      <c r="D11" s="8"/>
      <c r="E11" s="8"/>
      <c r="F11" s="8"/>
      <c r="G11" s="10"/>
      <c r="H11" s="8"/>
      <c r="I11" s="8"/>
      <c r="J11" s="8">
        <f>SUBTOTAL(9,J12:J14)</f>
        <v>19.627</v>
      </c>
      <c r="K11" s="33"/>
    </row>
    <row r="12" ht="45" customHeight="1" outlineLevel="2" spans="1:11">
      <c r="A12" s="29">
        <v>5</v>
      </c>
      <c r="B12" s="10">
        <v>5</v>
      </c>
      <c r="C12" s="10" t="s">
        <v>69</v>
      </c>
      <c r="D12" s="10">
        <v>430624</v>
      </c>
      <c r="E12" s="10" t="s">
        <v>236</v>
      </c>
      <c r="F12" s="10" t="s">
        <v>237</v>
      </c>
      <c r="G12" s="10" t="s">
        <v>238</v>
      </c>
      <c r="H12" s="10" t="s">
        <v>53</v>
      </c>
      <c r="I12" s="10" t="s">
        <v>239</v>
      </c>
      <c r="J12" s="10">
        <v>8.893</v>
      </c>
      <c r="K12" s="34"/>
    </row>
    <row r="13" ht="45" customHeight="1" outlineLevel="2" spans="1:11">
      <c r="A13" s="27">
        <v>6</v>
      </c>
      <c r="B13" s="10">
        <v>6</v>
      </c>
      <c r="C13" s="10" t="s">
        <v>69</v>
      </c>
      <c r="D13" s="10">
        <v>430681</v>
      </c>
      <c r="E13" s="10" t="s">
        <v>240</v>
      </c>
      <c r="F13" s="10" t="s">
        <v>241</v>
      </c>
      <c r="G13" s="10" t="s">
        <v>242</v>
      </c>
      <c r="H13" s="10" t="s">
        <v>243</v>
      </c>
      <c r="I13" s="10" t="s">
        <v>234</v>
      </c>
      <c r="J13" s="10">
        <v>2.642</v>
      </c>
      <c r="K13" s="34"/>
    </row>
    <row r="14" ht="45" customHeight="1" outlineLevel="2" spans="1:11">
      <c r="A14" s="29">
        <v>7</v>
      </c>
      <c r="B14" s="10">
        <v>7</v>
      </c>
      <c r="C14" s="10" t="s">
        <v>69</v>
      </c>
      <c r="D14" s="10">
        <v>430681</v>
      </c>
      <c r="E14" s="10" t="s">
        <v>240</v>
      </c>
      <c r="F14" s="10" t="s">
        <v>244</v>
      </c>
      <c r="G14" s="10" t="s">
        <v>245</v>
      </c>
      <c r="H14" s="10" t="s">
        <v>53</v>
      </c>
      <c r="I14" s="10" t="s">
        <v>234</v>
      </c>
      <c r="J14" s="10">
        <v>8.092</v>
      </c>
      <c r="K14" s="34"/>
    </row>
    <row r="15" s="20" customFormat="1" ht="50" customHeight="1" outlineLevel="1" spans="1:11">
      <c r="A15" s="28"/>
      <c r="B15" s="8"/>
      <c r="C15" s="8" t="s">
        <v>246</v>
      </c>
      <c r="D15" s="8"/>
      <c r="E15" s="8"/>
      <c r="F15" s="8"/>
      <c r="G15" s="10"/>
      <c r="H15" s="8"/>
      <c r="I15" s="8"/>
      <c r="J15" s="8">
        <f>SUBTOTAL(9,J16:J17)</f>
        <v>5.205</v>
      </c>
      <c r="K15" s="33"/>
    </row>
    <row r="16" ht="45" customHeight="1" outlineLevel="2" spans="1:11">
      <c r="A16" s="29">
        <v>8</v>
      </c>
      <c r="B16" s="10">
        <v>8</v>
      </c>
      <c r="C16" s="10" t="s">
        <v>247</v>
      </c>
      <c r="D16" s="10">
        <v>431028</v>
      </c>
      <c r="E16" s="10" t="s">
        <v>248</v>
      </c>
      <c r="F16" s="10" t="s">
        <v>249</v>
      </c>
      <c r="G16" s="10" t="s">
        <v>250</v>
      </c>
      <c r="H16" s="10" t="s">
        <v>155</v>
      </c>
      <c r="I16" s="10" t="s">
        <v>251</v>
      </c>
      <c r="J16" s="10">
        <v>2.73</v>
      </c>
      <c r="K16" s="34"/>
    </row>
    <row r="17" ht="45" customHeight="1" outlineLevel="2" spans="1:11">
      <c r="A17" s="29">
        <v>9</v>
      </c>
      <c r="B17" s="10">
        <v>9</v>
      </c>
      <c r="C17" s="10" t="s">
        <v>247</v>
      </c>
      <c r="D17" s="10">
        <v>431028</v>
      </c>
      <c r="E17" s="10" t="s">
        <v>248</v>
      </c>
      <c r="F17" s="10" t="s">
        <v>252</v>
      </c>
      <c r="G17" s="10" t="s">
        <v>253</v>
      </c>
      <c r="H17" s="10" t="s">
        <v>35</v>
      </c>
      <c r="I17" s="10" t="s">
        <v>251</v>
      </c>
      <c r="J17" s="10">
        <v>2.475</v>
      </c>
      <c r="K17" s="34"/>
    </row>
    <row r="18" s="20" customFormat="1" ht="50" customHeight="1" outlineLevel="1" spans="1:11">
      <c r="A18" s="30"/>
      <c r="B18" s="8"/>
      <c r="C18" s="8" t="s">
        <v>254</v>
      </c>
      <c r="D18" s="8"/>
      <c r="E18" s="8"/>
      <c r="F18" s="8"/>
      <c r="G18" s="10"/>
      <c r="H18" s="8"/>
      <c r="I18" s="8"/>
      <c r="J18" s="8">
        <f>SUBTOTAL(9,J19:J22)</f>
        <v>57.18</v>
      </c>
      <c r="K18" s="33"/>
    </row>
    <row r="19" ht="45" customHeight="1" outlineLevel="2" spans="1:11">
      <c r="A19" s="27">
        <v>10</v>
      </c>
      <c r="B19" s="10">
        <v>10</v>
      </c>
      <c r="C19" s="10" t="s">
        <v>125</v>
      </c>
      <c r="D19" s="10">
        <v>431123</v>
      </c>
      <c r="E19" s="10" t="s">
        <v>255</v>
      </c>
      <c r="F19" s="10" t="s">
        <v>256</v>
      </c>
      <c r="G19" s="10" t="s">
        <v>257</v>
      </c>
      <c r="H19" s="10" t="s">
        <v>35</v>
      </c>
      <c r="I19" s="10" t="s">
        <v>234</v>
      </c>
      <c r="J19" s="10">
        <v>11.627</v>
      </c>
      <c r="K19" s="34"/>
    </row>
    <row r="20" ht="409" customHeight="1" outlineLevel="2" spans="1:11">
      <c r="A20" s="27">
        <v>11</v>
      </c>
      <c r="B20" s="10">
        <v>11</v>
      </c>
      <c r="C20" s="10" t="s">
        <v>125</v>
      </c>
      <c r="D20" s="10">
        <v>431125</v>
      </c>
      <c r="E20" s="10" t="s">
        <v>126</v>
      </c>
      <c r="F20" s="10" t="s">
        <v>127</v>
      </c>
      <c r="G20" s="10" t="s">
        <v>258</v>
      </c>
      <c r="H20" s="10" t="s">
        <v>53</v>
      </c>
      <c r="I20" s="10" t="s">
        <v>259</v>
      </c>
      <c r="J20" s="10">
        <v>35.185</v>
      </c>
      <c r="K20" s="34"/>
    </row>
    <row r="21" ht="80" customHeight="1" outlineLevel="2" spans="1:11">
      <c r="A21" s="27">
        <v>12</v>
      </c>
      <c r="B21" s="10">
        <v>12</v>
      </c>
      <c r="C21" s="10" t="s">
        <v>125</v>
      </c>
      <c r="D21" s="10">
        <v>431128</v>
      </c>
      <c r="E21" s="10" t="s">
        <v>260</v>
      </c>
      <c r="F21" s="10" t="s">
        <v>261</v>
      </c>
      <c r="G21" s="10" t="s">
        <v>262</v>
      </c>
      <c r="H21" s="10" t="s">
        <v>53</v>
      </c>
      <c r="I21" s="10" t="s">
        <v>263</v>
      </c>
      <c r="J21" s="10">
        <v>2.628</v>
      </c>
      <c r="K21" s="34"/>
    </row>
    <row r="22" ht="45" customHeight="1" outlineLevel="2" spans="1:11">
      <c r="A22" s="27">
        <v>13</v>
      </c>
      <c r="B22" s="10">
        <v>13</v>
      </c>
      <c r="C22" s="10" t="s">
        <v>125</v>
      </c>
      <c r="D22" s="10">
        <v>431181</v>
      </c>
      <c r="E22" s="10" t="s">
        <v>264</v>
      </c>
      <c r="F22" s="10" t="s">
        <v>265</v>
      </c>
      <c r="G22" s="10" t="s">
        <v>266</v>
      </c>
      <c r="H22" s="10" t="s">
        <v>155</v>
      </c>
      <c r="I22" s="10" t="s">
        <v>230</v>
      </c>
      <c r="J22" s="10">
        <v>7.74</v>
      </c>
      <c r="K22" s="34"/>
    </row>
    <row r="23" s="20" customFormat="1" ht="50" customHeight="1" outlineLevel="1" spans="1:11">
      <c r="A23" s="30"/>
      <c r="B23" s="8"/>
      <c r="C23" s="8" t="s">
        <v>267</v>
      </c>
      <c r="D23" s="8"/>
      <c r="E23" s="8"/>
      <c r="F23" s="8"/>
      <c r="G23" s="10"/>
      <c r="H23" s="8"/>
      <c r="I23" s="8"/>
      <c r="J23" s="8">
        <f>SUBTOTAL(9,J24:J26)</f>
        <v>19.477</v>
      </c>
      <c r="K23" s="33"/>
    </row>
    <row r="24" ht="45" customHeight="1" outlineLevel="2" spans="1:11">
      <c r="A24" s="27">
        <v>14</v>
      </c>
      <c r="B24" s="10">
        <v>14</v>
      </c>
      <c r="C24" s="10" t="s">
        <v>193</v>
      </c>
      <c r="D24" s="10">
        <v>431302</v>
      </c>
      <c r="E24" s="10" t="s">
        <v>268</v>
      </c>
      <c r="F24" s="10" t="s">
        <v>269</v>
      </c>
      <c r="G24" s="10" t="s">
        <v>270</v>
      </c>
      <c r="H24" s="10" t="s">
        <v>271</v>
      </c>
      <c r="I24" s="10" t="s">
        <v>272</v>
      </c>
      <c r="J24" s="10">
        <v>2.052</v>
      </c>
      <c r="K24" s="34"/>
    </row>
    <row r="25" ht="45" customHeight="1" outlineLevel="2" spans="1:11">
      <c r="A25" s="27">
        <v>15</v>
      </c>
      <c r="B25" s="10">
        <v>15</v>
      </c>
      <c r="C25" s="10" t="s">
        <v>193</v>
      </c>
      <c r="D25" s="10">
        <v>431302</v>
      </c>
      <c r="E25" s="10" t="s">
        <v>273</v>
      </c>
      <c r="F25" s="10" t="s">
        <v>195</v>
      </c>
      <c r="G25" s="10" t="s">
        <v>274</v>
      </c>
      <c r="H25" s="10" t="s">
        <v>53</v>
      </c>
      <c r="I25" s="10" t="s">
        <v>272</v>
      </c>
      <c r="J25" s="10">
        <v>10.068</v>
      </c>
      <c r="K25" s="34"/>
    </row>
    <row r="26" ht="45" customHeight="1" outlineLevel="2" spans="1:11">
      <c r="A26" s="27">
        <v>16</v>
      </c>
      <c r="B26" s="13">
        <v>16</v>
      </c>
      <c r="C26" s="13" t="s">
        <v>193</v>
      </c>
      <c r="D26" s="13">
        <v>431322</v>
      </c>
      <c r="E26" s="13" t="s">
        <v>194</v>
      </c>
      <c r="F26" s="13" t="s">
        <v>201</v>
      </c>
      <c r="G26" s="13" t="s">
        <v>275</v>
      </c>
      <c r="H26" s="13" t="s">
        <v>53</v>
      </c>
      <c r="I26" s="13" t="s">
        <v>272</v>
      </c>
      <c r="J26" s="13">
        <v>7.357</v>
      </c>
      <c r="K26" s="35"/>
    </row>
    <row r="27" ht="63" customHeight="1"/>
  </sheetData>
  <mergeCells count="10">
    <mergeCell ref="B1:C1"/>
    <mergeCell ref="B2:K2"/>
    <mergeCell ref="F3:G3"/>
    <mergeCell ref="B3:B4"/>
    <mergeCell ref="C3:C4"/>
    <mergeCell ref="E3:E4"/>
    <mergeCell ref="H3:H4"/>
    <mergeCell ref="I3:I4"/>
    <mergeCell ref="J3:J4"/>
    <mergeCell ref="K3:K4"/>
  </mergeCells>
  <pageMargins left="0.751388888888889" right="0.751388888888889" top="1" bottom="1" header="0.5" footer="0.5"/>
  <pageSetup paperSize="8" scale="63"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0"/>
  <sheetViews>
    <sheetView zoomScale="70" zoomScaleNormal="70" zoomScaleSheetLayoutView="60" showRuler="0" workbookViewId="0">
      <selection activeCell="S8" sqref="S8"/>
    </sheetView>
  </sheetViews>
  <sheetFormatPr defaultColWidth="9.13333333333333" defaultRowHeight="15"/>
  <cols>
    <col min="1" max="1" width="9.13333333333333" style="1" customWidth="1"/>
    <col min="2" max="2" width="8.57142857142857" hidden="1" customWidth="1"/>
    <col min="3" max="3" width="10.1714285714286" customWidth="1"/>
    <col min="4" max="5" width="11.4095238095238" customWidth="1"/>
    <col min="6" max="6" width="11.4285714285714" customWidth="1"/>
    <col min="7" max="7" width="13.1333333333333" customWidth="1"/>
    <col min="8" max="8" width="12.2857142857143" customWidth="1"/>
    <col min="9" max="9" width="10.6095238095238" customWidth="1"/>
    <col min="10" max="10" width="14.6857142857143" customWidth="1"/>
    <col min="11" max="11" width="14.7047619047619" customWidth="1"/>
    <col min="12" max="12" width="25.3047619047619" customWidth="1"/>
  </cols>
  <sheetData>
    <row r="1" ht="21" customHeight="1" spans="1:2">
      <c r="A1" s="2" t="s">
        <v>276</v>
      </c>
      <c r="B1" s="3" t="s">
        <v>277</v>
      </c>
    </row>
    <row r="2" ht="45" customHeight="1" spans="1:12">
      <c r="A2" s="4" t="s">
        <v>278</v>
      </c>
      <c r="B2" s="4"/>
      <c r="C2" s="4"/>
      <c r="D2" s="4"/>
      <c r="E2" s="4"/>
      <c r="F2" s="4"/>
      <c r="G2" s="4"/>
      <c r="H2" s="4"/>
      <c r="I2" s="4"/>
      <c r="J2" s="4"/>
      <c r="K2" s="4"/>
      <c r="L2" s="4"/>
    </row>
    <row r="3" ht="40" customHeight="1" spans="1:12">
      <c r="A3" s="5" t="s">
        <v>2</v>
      </c>
      <c r="B3" s="6" t="s">
        <v>2</v>
      </c>
      <c r="C3" s="6" t="s">
        <v>3</v>
      </c>
      <c r="D3" s="6" t="s">
        <v>4</v>
      </c>
      <c r="E3" s="6"/>
      <c r="F3" s="6" t="s">
        <v>5</v>
      </c>
      <c r="G3" s="6"/>
      <c r="H3" s="6"/>
      <c r="I3" s="6" t="s">
        <v>9</v>
      </c>
      <c r="J3" s="6" t="s">
        <v>279</v>
      </c>
      <c r="K3" s="15" t="s">
        <v>280</v>
      </c>
      <c r="L3" s="15" t="s">
        <v>12</v>
      </c>
    </row>
    <row r="4" ht="40" customHeight="1" spans="1:12">
      <c r="A4" s="7"/>
      <c r="B4" s="8"/>
      <c r="C4" s="8"/>
      <c r="D4" s="8" t="s">
        <v>16</v>
      </c>
      <c r="E4" s="8" t="s">
        <v>17</v>
      </c>
      <c r="F4" s="8" t="s">
        <v>18</v>
      </c>
      <c r="G4" s="8" t="s">
        <v>281</v>
      </c>
      <c r="H4" s="8" t="s">
        <v>282</v>
      </c>
      <c r="I4" s="8"/>
      <c r="J4" s="8"/>
      <c r="K4" s="8"/>
      <c r="L4" s="11"/>
    </row>
    <row r="5" ht="33" hidden="1" customHeight="1" spans="1:12">
      <c r="A5" s="9"/>
      <c r="B5" s="10">
        <v>1</v>
      </c>
      <c r="C5" s="10">
        <v>2</v>
      </c>
      <c r="D5" s="10">
        <v>3</v>
      </c>
      <c r="E5" s="10">
        <v>4</v>
      </c>
      <c r="F5" s="10">
        <v>5</v>
      </c>
      <c r="G5" s="10">
        <v>6</v>
      </c>
      <c r="H5" s="10">
        <v>7</v>
      </c>
      <c r="I5" s="10">
        <v>9</v>
      </c>
      <c r="J5" s="10">
        <v>10</v>
      </c>
      <c r="K5" s="10">
        <v>11</v>
      </c>
      <c r="L5" s="16">
        <v>24</v>
      </c>
    </row>
    <row r="6" ht="40" customHeight="1" spans="1:12">
      <c r="A6" s="9"/>
      <c r="B6" s="10"/>
      <c r="C6" s="8" t="s">
        <v>25</v>
      </c>
      <c r="D6" s="10"/>
      <c r="E6" s="10"/>
      <c r="F6" s="10"/>
      <c r="G6" s="10"/>
      <c r="H6" s="10"/>
      <c r="I6" s="10"/>
      <c r="J6" s="10"/>
      <c r="K6" s="8">
        <f>SUBTOTAL(9,K8:K20)</f>
        <v>204.054</v>
      </c>
      <c r="L6" s="10"/>
    </row>
    <row r="7" ht="40" customHeight="1" outlineLevel="1" spans="1:12">
      <c r="A7" s="9"/>
      <c r="B7" s="10"/>
      <c r="C7" s="8" t="s">
        <v>283</v>
      </c>
      <c r="D7" s="10"/>
      <c r="E7" s="10"/>
      <c r="F7" s="10"/>
      <c r="G7" s="10"/>
      <c r="H7" s="10"/>
      <c r="I7" s="10"/>
      <c r="J7" s="10"/>
      <c r="K7" s="8">
        <f>SUBTOTAL(9,K8:K9)</f>
        <v>42.481</v>
      </c>
      <c r="L7" s="10"/>
    </row>
    <row r="8" ht="60" customHeight="1" outlineLevel="2" spans="1:12">
      <c r="A8" s="9">
        <v>1</v>
      </c>
      <c r="B8" s="10">
        <v>1</v>
      </c>
      <c r="C8" s="10" t="s">
        <v>103</v>
      </c>
      <c r="D8" s="10">
        <v>430802</v>
      </c>
      <c r="E8" s="10" t="s">
        <v>104</v>
      </c>
      <c r="F8" s="10" t="s">
        <v>105</v>
      </c>
      <c r="G8" s="10">
        <v>91.016</v>
      </c>
      <c r="H8" s="10">
        <v>115.216</v>
      </c>
      <c r="I8" s="10" t="s">
        <v>284</v>
      </c>
      <c r="J8" s="10" t="s">
        <v>285</v>
      </c>
      <c r="K8" s="10">
        <v>24.2</v>
      </c>
      <c r="L8" s="17"/>
    </row>
    <row r="9" ht="51" customHeight="1" outlineLevel="2" spans="1:12">
      <c r="A9" s="9">
        <v>2</v>
      </c>
      <c r="B9" s="10">
        <v>2</v>
      </c>
      <c r="C9" s="10" t="s">
        <v>103</v>
      </c>
      <c r="D9" s="10">
        <v>430822</v>
      </c>
      <c r="E9" s="10" t="s">
        <v>286</v>
      </c>
      <c r="F9" s="10" t="s">
        <v>287</v>
      </c>
      <c r="G9" s="10">
        <v>1.929</v>
      </c>
      <c r="H9" s="10">
        <v>20.21</v>
      </c>
      <c r="I9" s="10" t="s">
        <v>288</v>
      </c>
      <c r="J9" s="10" t="s">
        <v>289</v>
      </c>
      <c r="K9" s="10">
        <v>18.281</v>
      </c>
      <c r="L9" s="10"/>
    </row>
    <row r="10" ht="40" customHeight="1" outlineLevel="1" spans="1:12">
      <c r="A10" s="9"/>
      <c r="B10" s="10"/>
      <c r="C10" s="8" t="s">
        <v>246</v>
      </c>
      <c r="D10" s="10"/>
      <c r="E10" s="10"/>
      <c r="F10" s="10"/>
      <c r="G10" s="10"/>
      <c r="H10" s="10"/>
      <c r="I10" s="10"/>
      <c r="J10" s="10"/>
      <c r="K10" s="8">
        <f>SUBTOTAL(9,K11:K11)</f>
        <v>80.91</v>
      </c>
      <c r="L10" s="10"/>
    </row>
    <row r="11" ht="63" customHeight="1" outlineLevel="2" spans="1:12">
      <c r="A11" s="9">
        <v>3</v>
      </c>
      <c r="B11" s="10">
        <v>4</v>
      </c>
      <c r="C11" s="10" t="s">
        <v>247</v>
      </c>
      <c r="D11" s="10">
        <v>431027</v>
      </c>
      <c r="E11" s="10" t="s">
        <v>290</v>
      </c>
      <c r="F11" s="10" t="s">
        <v>291</v>
      </c>
      <c r="G11" s="10">
        <v>38.18</v>
      </c>
      <c r="H11" s="10">
        <v>119.09</v>
      </c>
      <c r="I11" s="10" t="s">
        <v>288</v>
      </c>
      <c r="J11" s="10" t="s">
        <v>292</v>
      </c>
      <c r="K11" s="10">
        <v>80.91</v>
      </c>
      <c r="L11" s="17"/>
    </row>
    <row r="12" ht="41" customHeight="1" outlineLevel="1" spans="1:12">
      <c r="A12" s="9"/>
      <c r="B12" s="10"/>
      <c r="C12" s="8" t="s">
        <v>254</v>
      </c>
      <c r="D12" s="10"/>
      <c r="E12" s="10"/>
      <c r="F12" s="10"/>
      <c r="G12" s="10"/>
      <c r="H12" s="10"/>
      <c r="I12" s="10"/>
      <c r="J12" s="10"/>
      <c r="K12" s="10">
        <f>SUBTOTAL(9,K13)</f>
        <v>18.275</v>
      </c>
      <c r="L12" s="10"/>
    </row>
    <row r="13" ht="41" customHeight="1" outlineLevel="2" spans="1:12">
      <c r="A13" s="9">
        <v>4</v>
      </c>
      <c r="B13" s="10">
        <v>10</v>
      </c>
      <c r="C13" s="10" t="s">
        <v>125</v>
      </c>
      <c r="D13" s="10">
        <v>431123</v>
      </c>
      <c r="E13" s="10" t="s">
        <v>255</v>
      </c>
      <c r="F13" s="10" t="s">
        <v>256</v>
      </c>
      <c r="G13" s="10">
        <v>265.96</v>
      </c>
      <c r="H13" s="10">
        <v>284.235</v>
      </c>
      <c r="I13" s="10" t="s">
        <v>288</v>
      </c>
      <c r="J13" s="10" t="s">
        <v>293</v>
      </c>
      <c r="K13" s="10">
        <v>18.275</v>
      </c>
      <c r="L13" s="10"/>
    </row>
    <row r="14" ht="41" customHeight="1" outlineLevel="1" spans="1:12">
      <c r="A14" s="9"/>
      <c r="B14" s="10"/>
      <c r="C14" s="8" t="s">
        <v>294</v>
      </c>
      <c r="D14" s="10"/>
      <c r="E14" s="10"/>
      <c r="F14" s="10"/>
      <c r="G14" s="10"/>
      <c r="H14" s="10"/>
      <c r="I14" s="10"/>
      <c r="J14" s="10"/>
      <c r="K14" s="8">
        <f>SUBTOTAL(9,K15:K16)</f>
        <v>29.775</v>
      </c>
      <c r="L14" s="10"/>
    </row>
    <row r="15" ht="41" customHeight="1" outlineLevel="2" spans="1:12">
      <c r="A15" s="9">
        <v>5</v>
      </c>
      <c r="B15" s="10">
        <v>11</v>
      </c>
      <c r="C15" s="10" t="s">
        <v>141</v>
      </c>
      <c r="D15" s="10">
        <v>431202</v>
      </c>
      <c r="E15" s="10" t="s">
        <v>216</v>
      </c>
      <c r="F15" s="10" t="s">
        <v>150</v>
      </c>
      <c r="G15" s="10">
        <v>241.3</v>
      </c>
      <c r="H15" s="10">
        <v>250.5</v>
      </c>
      <c r="I15" s="10" t="s">
        <v>288</v>
      </c>
      <c r="J15" s="10" t="s">
        <v>295</v>
      </c>
      <c r="K15" s="10">
        <v>9.2</v>
      </c>
      <c r="L15" s="10"/>
    </row>
    <row r="16" ht="80" customHeight="1" outlineLevel="2" spans="1:12">
      <c r="A16" s="9">
        <v>6</v>
      </c>
      <c r="B16" s="10">
        <v>12</v>
      </c>
      <c r="C16" s="10" t="s">
        <v>141</v>
      </c>
      <c r="D16" s="10">
        <v>431221</v>
      </c>
      <c r="E16" s="10" t="s">
        <v>149</v>
      </c>
      <c r="F16" s="10" t="s">
        <v>150</v>
      </c>
      <c r="G16" s="10">
        <v>204.125</v>
      </c>
      <c r="H16" s="10">
        <v>224.7</v>
      </c>
      <c r="I16" s="10" t="s">
        <v>288</v>
      </c>
      <c r="J16" s="10" t="s">
        <v>285</v>
      </c>
      <c r="K16" s="10">
        <v>20.575</v>
      </c>
      <c r="L16" s="18" t="s">
        <v>296</v>
      </c>
    </row>
    <row r="17" ht="42" customHeight="1" outlineLevel="1" spans="1:12">
      <c r="A17" s="9"/>
      <c r="B17" s="10"/>
      <c r="C17" s="8" t="s">
        <v>267</v>
      </c>
      <c r="D17" s="10"/>
      <c r="E17" s="10"/>
      <c r="F17" s="10"/>
      <c r="G17" s="10"/>
      <c r="H17" s="10"/>
      <c r="I17" s="10"/>
      <c r="J17" s="10"/>
      <c r="K17" s="8">
        <f>SUBTOTAL(9,K18:K18)</f>
        <v>22.571</v>
      </c>
      <c r="L17" s="10"/>
    </row>
    <row r="18" ht="42" customHeight="1" outlineLevel="2" spans="1:12">
      <c r="A18" s="9">
        <v>7</v>
      </c>
      <c r="B18" s="10">
        <v>17</v>
      </c>
      <c r="C18" s="10" t="s">
        <v>193</v>
      </c>
      <c r="D18" s="10">
        <v>431321</v>
      </c>
      <c r="E18" s="10" t="s">
        <v>297</v>
      </c>
      <c r="F18" s="10" t="s">
        <v>298</v>
      </c>
      <c r="G18" s="10">
        <v>115.2</v>
      </c>
      <c r="H18" s="10">
        <v>138.98</v>
      </c>
      <c r="I18" s="10" t="s">
        <v>288</v>
      </c>
      <c r="J18" s="10" t="s">
        <v>299</v>
      </c>
      <c r="K18" s="10">
        <v>22.571</v>
      </c>
      <c r="L18" s="19"/>
    </row>
    <row r="19" ht="42" customHeight="1" outlineLevel="1" spans="1:12">
      <c r="A19" s="9"/>
      <c r="B19" s="10"/>
      <c r="C19" s="11" t="s">
        <v>300</v>
      </c>
      <c r="D19" s="10"/>
      <c r="E19" s="10"/>
      <c r="F19" s="10"/>
      <c r="G19" s="10"/>
      <c r="H19" s="10"/>
      <c r="I19" s="10"/>
      <c r="J19" s="10"/>
      <c r="K19" s="8">
        <f>SUBTOTAL(9,K20)</f>
        <v>10.042</v>
      </c>
      <c r="L19" s="10"/>
    </row>
    <row r="20" ht="42" customHeight="1" outlineLevel="2" spans="1:12">
      <c r="A20" s="12">
        <v>8</v>
      </c>
      <c r="B20" s="13">
        <v>19</v>
      </c>
      <c r="C20" s="14" t="s">
        <v>301</v>
      </c>
      <c r="D20" s="13">
        <v>433126</v>
      </c>
      <c r="E20" s="13" t="s">
        <v>302</v>
      </c>
      <c r="F20" s="13" t="s">
        <v>303</v>
      </c>
      <c r="G20" s="13">
        <v>279.958</v>
      </c>
      <c r="H20" s="13">
        <v>290</v>
      </c>
      <c r="I20" s="13" t="s">
        <v>288</v>
      </c>
      <c r="J20" s="13" t="s">
        <v>304</v>
      </c>
      <c r="K20" s="13">
        <v>10.042</v>
      </c>
      <c r="L20" s="13"/>
    </row>
  </sheetData>
  <sheetProtection formatCells="0" formatColumns="0" formatRows="0" insertRows="0" insertColumns="0" insertHyperlinks="0" deleteColumns="0" deleteRows="0" sort="0" autoFilter="0" pivotTables="0"/>
  <mergeCells count="10">
    <mergeCell ref="A2:L2"/>
    <mergeCell ref="D3:E3"/>
    <mergeCell ref="F3:H3"/>
    <mergeCell ref="A3:A4"/>
    <mergeCell ref="B3:B4"/>
    <mergeCell ref="C3:C4"/>
    <mergeCell ref="I3:I4"/>
    <mergeCell ref="J3:J4"/>
    <mergeCell ref="K3:K4"/>
    <mergeCell ref="L3:L4"/>
  </mergeCells>
  <pageMargins left="0.275" right="0.275" top="0.511805555555556" bottom="0.786805555555556" header="0.298611111111111" footer="0.298611111111111"/>
  <pageSetup paperSize="8" scale="76"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危旧桥 </vt:lpstr>
      <vt:lpstr>危隧</vt:lpstr>
      <vt:lpstr>安全提升</vt:lpstr>
      <vt:lpstr>灾害防治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刘永红</cp:lastModifiedBy>
  <dcterms:created xsi:type="dcterms:W3CDTF">2025-08-18T11:02:00Z</dcterms:created>
  <dcterms:modified xsi:type="dcterms:W3CDTF">2025-08-28T01:09:41Z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2052-12.1.0.18912</vt:lpwstr>
  </property>
  <property fmtid="{D5CDD505-2E9C-101B-9397-08002B2CF9AE}" pid="4" name="ICV">
    <vt:lpwstr>ED7148E157FB46C59B1986F44B0F9C4F_13</vt:lpwstr>
  </property>
</Properties>
</file>