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危旧桥 " sheetId="8" r:id="rId1"/>
    <sheet name="安全提升" sheetId="10" r:id="rId2"/>
    <sheet name="灾害防治" sheetId="11" r:id="rId3"/>
  </sheets>
  <definedNames>
    <definedName name="_xlnm._FilterDatabase" localSheetId="0" hidden="1">'危旧桥 '!$A$5:$T$68</definedName>
    <definedName name="_xlnm._FilterDatabase" localSheetId="1" hidden="1">安全提升!$A$4:$CZ$85</definedName>
    <definedName name="_xlnm._FilterDatabase" localSheetId="2" hidden="1">灾害防治!$A$5:$J$22</definedName>
    <definedName name="_xlnm.Print_Area" localSheetId="0">'危旧桥 '!$A:$T</definedName>
    <definedName name="_xlnm.Print_Titles" localSheetId="1">安全提升!$2:$4</definedName>
    <definedName name="_xlnm.Print_Titles" localSheetId="0">'危旧桥 '!$2:$4</definedName>
    <definedName name="_xlnm.Print_Titles" localSheetId="2">灾害防治!$2:$4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<sst xmlns="http://schemas.openxmlformats.org/spreadsheetml/2006/main" count="1118" uniqueCount="523">
  <si>
    <t>附件4-1</t>
  </si>
  <si>
    <t>2025年普通省道第二批路网结构改造计划明细表（危旧桥改造工程）</t>
  </si>
  <si>
    <t>序号</t>
  </si>
  <si>
    <t>市州</t>
  </si>
  <si>
    <t>县级行政区划</t>
  </si>
  <si>
    <t>项目名称</t>
  </si>
  <si>
    <t>路线技术等级</t>
  </si>
  <si>
    <t>技术状况等级（入库）</t>
  </si>
  <si>
    <t>建设性质</t>
  </si>
  <si>
    <t>改造类别</t>
  </si>
  <si>
    <t>建设规模（米）</t>
  </si>
  <si>
    <t>补助规模（米）</t>
  </si>
  <si>
    <t>建设年限</t>
  </si>
  <si>
    <t>主要建设内容</t>
  </si>
  <si>
    <t>备注</t>
  </si>
  <si>
    <t>行政区划代码</t>
  </si>
  <si>
    <t>行政区划名称</t>
  </si>
  <si>
    <t>路线编码</t>
  </si>
  <si>
    <t>桥名</t>
  </si>
  <si>
    <t>桥梁编码</t>
  </si>
  <si>
    <t>中心桩号</t>
  </si>
  <si>
    <t>全长</t>
  </si>
  <si>
    <t>全宽</t>
  </si>
  <si>
    <t>桥长</t>
  </si>
  <si>
    <t>桥宽</t>
  </si>
  <si>
    <t>开工年</t>
  </si>
  <si>
    <t>完工年</t>
  </si>
  <si>
    <t>总计</t>
  </si>
  <si>
    <t>长沙市 汇总</t>
  </si>
  <si>
    <t>长沙市</t>
  </si>
  <si>
    <t>岳麓区</t>
  </si>
  <si>
    <t>S326</t>
  </si>
  <si>
    <t>颜家坪桥（双向）</t>
  </si>
  <si>
    <t>S326430104L0270</t>
  </si>
  <si>
    <t>K177+691</t>
  </si>
  <si>
    <t>四级</t>
  </si>
  <si>
    <t>四类</t>
  </si>
  <si>
    <t>拆除重建（上部结构）</t>
  </si>
  <si>
    <t>危桥改造</t>
  </si>
  <si>
    <t>1. 将主梁更换为2×16m 预应力混凝土简支矮T梁。
2. 更换支座及垫石；
3. 重做桥面铺装及防撞护栏、桥面排水设施及伸缩终；
4. 桥头引道的顺接与改造；
5. 在桥梁两端均设置桥信息梁公示牌；限载及限速标志牌。
6. 增设一套桥梁轻量化监测装置。</t>
  </si>
  <si>
    <t>望城区</t>
  </si>
  <si>
    <t>S101</t>
  </si>
  <si>
    <t>沩水老桥（双向）</t>
  </si>
  <si>
    <t>S101430112L0060</t>
  </si>
  <si>
    <t>K22+856</t>
  </si>
  <si>
    <t>一级</t>
  </si>
  <si>
    <t>三类</t>
  </si>
  <si>
    <t>加固改造</t>
  </si>
  <si>
    <t>适应性不足改造</t>
  </si>
  <si>
    <t>1.全桥影响结构耐久性耐久性病害处治，
2.上部结构张拉体外预应力索，
3.下部结构进行耐久性防护处治，
4.重设桥面铺装。</t>
  </si>
  <si>
    <t>长沙县</t>
  </si>
  <si>
    <t>S324</t>
  </si>
  <si>
    <t>三多桥（双向）</t>
  </si>
  <si>
    <t>S324430121L0510</t>
  </si>
  <si>
    <t>K169+211</t>
  </si>
  <si>
    <t>拆除重建（全桥）</t>
  </si>
  <si>
    <t>原址拆除重建，新建桥梁全长32m，全宽9.5m，双向二车道，横向布置为0.5米(防撞护栏)+8.5米(行车道)+0.5米(防撞护栏)，上部结构采用2x13m预应力混凝土空心板，下部结构采用柱式墩台、桩基础。桥梁设计荷载等级为公路-I级。</t>
  </si>
  <si>
    <t>浏阳市</t>
  </si>
  <si>
    <t>S528</t>
  </si>
  <si>
    <t>横山桥（双向）</t>
  </si>
  <si>
    <t>S528430181L0120</t>
  </si>
  <si>
    <t>K20+992</t>
  </si>
  <si>
    <t>五类</t>
  </si>
  <si>
    <t>危桥改造,适应性不足改造</t>
  </si>
  <si>
    <t>原址拆除重建，新建桥梁全长20.04m，全宽9.5m，上部结构采用1x10m现浇钢筋混凝土实心板，下部结构采用重力式台，基础为扩大基础。桥梁设计荷载等级为公路-I级。</t>
  </si>
  <si>
    <t>株洲市 汇总</t>
  </si>
  <si>
    <t>株洲市</t>
  </si>
  <si>
    <t>醴陵市</t>
  </si>
  <si>
    <t>S532</t>
  </si>
  <si>
    <t>大林桥（双向）</t>
  </si>
  <si>
    <t>S532430281L0050</t>
  </si>
  <si>
    <t>K20+985</t>
  </si>
  <si>
    <t>二类</t>
  </si>
  <si>
    <t>原址拆除重建，新建桥梁全长32.04m，全宽8.5m，上部结构采用2x13m现浇钢筋混凝土空心板，下部结构采用重力式U型桥台、柱式墩、扩大基础。桥梁设计荷载等级为公路-Ⅱ级。</t>
  </si>
  <si>
    <t>小林桥（双向）</t>
  </si>
  <si>
    <t>S532430281L0040</t>
  </si>
  <si>
    <t>K19+451</t>
  </si>
  <si>
    <t>原址拆除重建，新建桥梁全长16.04m，全宽8.5m，上部结构采用1x10m现浇钢筋混凝土实心板，下部结构采用重力式U型桥台、柱式墩、扩大基础。桥梁设计荷载等级为公路-Ⅱ级。</t>
  </si>
  <si>
    <t>湘潭市 汇总</t>
  </si>
  <si>
    <t>湘潭市</t>
  </si>
  <si>
    <t>湘潭县</t>
  </si>
  <si>
    <t>S329</t>
  </si>
  <si>
    <t>万古桥（双向）</t>
  </si>
  <si>
    <t>S329430321L0160</t>
  </si>
  <si>
    <t>K86+419</t>
  </si>
  <si>
    <t>1.基础防冲刷处置，
2.全桥病害修复，
3.主拱圈加固，
4.桥面系和部分拱上侧墙拆除及重建，
5.完善交安设施。</t>
  </si>
  <si>
    <t>S330</t>
  </si>
  <si>
    <t>拗柴桥（双向）</t>
  </si>
  <si>
    <t>S330430321L0140</t>
  </si>
  <si>
    <t>K115+999</t>
  </si>
  <si>
    <t>1.对1#桥台右侧挡墙和台顶桥面铺装冲毁段重建;
2.对桥台基础外包挡墙和新增河床铺砌，进行防冲刷处理;
3.在 0#台和 1#台右侧新建挡墙，进行护岸和防冲刷处理;
4.对拱上侧墙与主拱圈脱裂处和桥台灰缝脱落处采用聚合物砂浆进行修复;
5.桥梁两侧行车道方向增设限载标志牌，增设路桥过渡段波形护栏;
6.恢复涵洞:恢复重建0#和1#桥台上游侧各10m长直径0.5m钢筋砼圆管涵。</t>
  </si>
  <si>
    <t>邵阳市 汇总</t>
  </si>
  <si>
    <t>邵阳市</t>
  </si>
  <si>
    <t>武冈市</t>
  </si>
  <si>
    <t>S245</t>
  </si>
  <si>
    <t>三元桥（双向）</t>
  </si>
  <si>
    <t>S245430581L0030</t>
  </si>
  <si>
    <t>K10+090</t>
  </si>
  <si>
    <t>1.主拱圈拱底套拱，厚度为 20cm。
2.对于拱上结构砌石风化，采用环氧砂浆进行修补；
3.拆除重建桥面铺装；拆除原栏杆重建组合式防撞护栏；增设伸缩缝便于桥梁伸缩变形；增设泄水孔便于排水；增设桥梁限载标志牌等。
4.增加轻量化监测系统。</t>
  </si>
  <si>
    <t>S243</t>
  </si>
  <si>
    <t>钟山友谊桥（双向）</t>
  </si>
  <si>
    <t>S243430581L0200</t>
  </si>
  <si>
    <t>K114+176</t>
  </si>
  <si>
    <t>1.主拱圈新增15cm厚砼套拱。
2.全桥腹拱圈底及拱上立墙表面涂抹1cm厚环氧砂浆；其余圬工外露部分均涂抹1cm厚环氧砂浆。
3.对河道进行清淤处理。
4.拆除重建全桥桥面铺装；拆除重建全桥防撞护栏并设置泄水管；0#、2#桥台处设置接触式伸缩缝。
5.在桥梁两端均设置限载及限速标志牌。</t>
  </si>
  <si>
    <t>S336</t>
  </si>
  <si>
    <t>永固桥（双向）</t>
  </si>
  <si>
    <t>S336430581L0850</t>
  </si>
  <si>
    <t>K453+159</t>
  </si>
  <si>
    <t>1、主拱圈及桥台新增 2cm 厚环氧砂浆抹面；
2、在主拱圈拱背新增15cm厚C40混凝土加固；
3、重新分层填筑拱上填料，重新浇筑拱上侧墙和桥面系；
4、增设河床铺砌并定期清理河床淤积增大河水流速；
5、完善交安设施。</t>
  </si>
  <si>
    <t>岳阳市 汇总</t>
  </si>
  <si>
    <t>岳阳市</t>
  </si>
  <si>
    <t>岳阳县</t>
  </si>
  <si>
    <t>S203</t>
  </si>
  <si>
    <t>白鳝桥（双向）</t>
  </si>
  <si>
    <t>S203430621L0170</t>
  </si>
  <si>
    <t>K86+457</t>
  </si>
  <si>
    <t>原址拆除重建，新建桥梁全长25.02米，宽8.5米，1*16米预应力空心板桥。下部结构采用重力式U型桥台，扩大基础。</t>
  </si>
  <si>
    <t>平江县</t>
  </si>
  <si>
    <t>S308</t>
  </si>
  <si>
    <t>小水桥（双向）</t>
  </si>
  <si>
    <t>S308430626L0090</t>
  </si>
  <si>
    <t>K33+683</t>
  </si>
  <si>
    <t>三级</t>
  </si>
  <si>
    <t>原址拆除重建，新建桥梁全长16.04米，宽9米，1*10米普通钢筋混凝土实心板结构。下部结构采用重力式桥台，扩大基础。</t>
  </si>
  <si>
    <t>S206</t>
  </si>
  <si>
    <t>板口桥（双向）</t>
  </si>
  <si>
    <t>S206430626L0470</t>
  </si>
  <si>
    <t>K164+576</t>
  </si>
  <si>
    <t>1、修补全桥病害。
2、主拱圈套拱加固，套拱20cm，
3、换填拱上填料。
4、重建桥面铺装和防撞护栏。
5、加宽有倾斜病害的1#、2#桥墩。</t>
  </si>
  <si>
    <t>和平桥（双向）</t>
  </si>
  <si>
    <t>S308430626L0120</t>
  </si>
  <si>
    <t>K37+352</t>
  </si>
  <si>
    <t>原址拆除重建，新建桥梁全长14.04米，宽9米，1*8米普通钢筋混凝土实心板结构。下部结构采用重力式桥台，扩大基础。</t>
  </si>
  <si>
    <t>S316</t>
  </si>
  <si>
    <t>大坪桥（双向）</t>
  </si>
  <si>
    <t>S316430626L0100</t>
  </si>
  <si>
    <t>K13+969</t>
  </si>
  <si>
    <t>1、修补全桥病害。
2、主拱圈套拱加固，套拱30cm。
3、换填拱上填料。
4、加宽桥面铺装并重设护栏。
5、对基础冲刷处采用浇筑水下混凝土进行修补，并对河床淤积处进行人工清理。</t>
  </si>
  <si>
    <t>虹乔桥（双向）</t>
  </si>
  <si>
    <t>S316430626L0120</t>
  </si>
  <si>
    <t>K20+151</t>
  </si>
  <si>
    <t>1、修补全桥病害。
2、主拱圈套拱加固，套拱20cm。
3、重建桥面铺装及护栏。
4、并对河床淤积处进行人工清理。</t>
  </si>
  <si>
    <t>汨罗市</t>
  </si>
  <si>
    <t>S505</t>
  </si>
  <si>
    <t>红花大桥（双向）</t>
  </si>
  <si>
    <t>S505430681L0031</t>
  </si>
  <si>
    <t>K23+142</t>
  </si>
  <si>
    <t>二级</t>
  </si>
  <si>
    <t>1、空心板采用粘贴钢板方式加固。
2、凿除既有水泥砼桥面铺装后重铺。
3、全桥人行道内侧增设防撞护栏。
4、对全桥空心板铰缝凿除重做。
5、桥台盖梁加固。
6、凿除重做桥台背墙及9#桥墩挡块。
7、更换全桥板式橡胶支座。
8、更换伸缩缝。
9、外观病害修补。
10、新建桥梁轻量化监测系统。</t>
  </si>
  <si>
    <t>常德市 汇总</t>
  </si>
  <si>
    <t>常德市</t>
  </si>
  <si>
    <t>鼎城区</t>
  </si>
  <si>
    <t>S311</t>
  </si>
  <si>
    <t>丁家坝桥（双向）</t>
  </si>
  <si>
    <t>S311430703L0090</t>
  </si>
  <si>
    <t>K39+956</t>
  </si>
  <si>
    <t>1.拆除重建上部结构，并在桥墩盖梁和桥台台帽处增设支座。
2.植筋加宽盖梁，使桥墩盖梁构造满足空心板抗震要求。
3.凿除并重建原桥面铺装和钢筋砼护栏。
4.加高桥台台帽，并重建伸缩缝和桥面连续。
5.重建桥梁排水系统。</t>
  </si>
  <si>
    <t>S314</t>
  </si>
  <si>
    <t>新风桥（双向）</t>
  </si>
  <si>
    <t>S314430703L0610</t>
  </si>
  <si>
    <t>K42+213</t>
  </si>
  <si>
    <t>1.修补全桥常规病害。
2.主拱圈拱底增设自密实混凝土15cm厚套拱。
3.换填拱上填料。
4.凿除并重建原桥面铺装。</t>
  </si>
  <si>
    <t>汉寿县</t>
  </si>
  <si>
    <t>S317</t>
  </si>
  <si>
    <t>向阳桥（双向）</t>
  </si>
  <si>
    <t>S317430722L0130</t>
  </si>
  <si>
    <t>K60+679</t>
  </si>
  <si>
    <t>适应性不足改造,危桥改造</t>
  </si>
  <si>
    <t>原址拆除重建，新建桥梁全长46.84米，宽8.5米，3*12米钢筋混凝土空心板结构。下部结构采用重力式桥台，扩大基础。</t>
  </si>
  <si>
    <t>澧县</t>
  </si>
  <si>
    <t>S303</t>
  </si>
  <si>
    <t>岗儿岭桥（双向）</t>
  </si>
  <si>
    <t>S303430723L0270</t>
  </si>
  <si>
    <t>K125+671</t>
  </si>
  <si>
    <t>原址拆除重建，新建桥梁全长14.82米，宽8.5米，1*6米普通钢筋混凝土实心板结构。下部结构采用重力式桥台，扩大基础。</t>
  </si>
  <si>
    <t>赵伟桥（双向）</t>
  </si>
  <si>
    <t>S303430723L0300</t>
  </si>
  <si>
    <t>K128+956</t>
  </si>
  <si>
    <t>原址拆除重建，新建桥梁全长16.82米，宽8.5米，1*8米普通钢筋混凝土实心板结构。下部结构采用重力式桥台，扩大基础。</t>
  </si>
  <si>
    <t>张家界市 汇总</t>
  </si>
  <si>
    <t>张家界市</t>
  </si>
  <si>
    <t>永定区</t>
  </si>
  <si>
    <t>S315</t>
  </si>
  <si>
    <t>河边桥（双向）</t>
  </si>
  <si>
    <t>S315430802L0200</t>
  </si>
  <si>
    <t>K185+151</t>
  </si>
  <si>
    <t>一类</t>
  </si>
  <si>
    <t>1、全桥病害处治；
2、主腹拱圈套拱加固；
3、桥面系重建；
4、完善交安设施；
5、新建桥梁轻量化监测系统。</t>
  </si>
  <si>
    <t>栗子乪桥（双向）</t>
  </si>
  <si>
    <t>S315430802L0190</t>
  </si>
  <si>
    <t>K179+066</t>
  </si>
  <si>
    <t>哈溪桥（双向）</t>
  </si>
  <si>
    <t>S303430802L0880</t>
  </si>
  <si>
    <t>K338+572</t>
  </si>
  <si>
    <t>1、全桥病害处治；
2、主腹拱圈套拱加固；
3、桥面系重建；
4、完善交安设施。</t>
  </si>
  <si>
    <t>慈利县</t>
  </si>
  <si>
    <t>S238</t>
  </si>
  <si>
    <t>两岔溪桥（双向）</t>
  </si>
  <si>
    <t>S238430821L0040</t>
  </si>
  <si>
    <t>K15+493</t>
  </si>
  <si>
    <t>1、主拱圈底及墩台前墙新增 15cm 厚自密实钢筋砼套拱，
2、对全桥圬工外露部分涂抹 1cm 厚环氧砂浆进行处治。
3、桥面系重建；
4、完善交安设施。</t>
  </si>
  <si>
    <t>S307</t>
  </si>
  <si>
    <t>锣鼓岗桥（双向）</t>
  </si>
  <si>
    <t>S307430821L0300</t>
  </si>
  <si>
    <t>K210+662</t>
  </si>
  <si>
    <t xml:space="preserve">
原址拆除重建，新建桥梁全长32.04米，宽8.5米，2*13米普通钢筋混凝土空心板结构。下部结构采用重力式桥台，扩大基础。</t>
  </si>
  <si>
    <t>桑植县</t>
  </si>
  <si>
    <t>S524</t>
  </si>
  <si>
    <t>长潭坪桥（双向）</t>
  </si>
  <si>
    <t>S524430822L0010</t>
  </si>
  <si>
    <t>K0+202</t>
  </si>
  <si>
    <t>1、主拱圈套拱加固，
2、拱上侧墙、 腹拱圈和立墙加固，
3、桥面系重建及完善交安设施。
4、新建桥梁轻量化监测系统。</t>
  </si>
  <si>
    <t>大溪桥（双向）</t>
  </si>
  <si>
    <t>S303430822L0680</t>
  </si>
  <si>
    <t>K268+620</t>
  </si>
  <si>
    <t>1、全桥病害修复，
2、主拱圈套拱加固，
3、腹拱圈套拱加固，
4、桥面系重建及完善交安设施。
5、新建桥梁轻量化监测系统。</t>
  </si>
  <si>
    <t>S247</t>
  </si>
  <si>
    <t>八斗沟桥（双向）</t>
  </si>
  <si>
    <t>S247430822L0120</t>
  </si>
  <si>
    <t>K29+899</t>
  </si>
  <si>
    <t>原址拆除重建，新建桥梁全长28.04米，宽8.5米，1*20米预应力混凝土空心板结构。下部结构采用重力式桥台，扩大基础。新建桥梁轻量化监测系统。</t>
  </si>
  <si>
    <t>S246</t>
  </si>
  <si>
    <t>孙家塔桥（双向）</t>
  </si>
  <si>
    <t>S246430822L0020</t>
  </si>
  <si>
    <t>K20+147</t>
  </si>
  <si>
    <t>1、主拱圈加固，
2、全桥病害修复，
3、桥面系重建及完善交安设施。
4、新建桥梁轻量化监测系统。</t>
  </si>
  <si>
    <t>益阳市 汇总</t>
  </si>
  <si>
    <t>益阳市</t>
  </si>
  <si>
    <t>南县</t>
  </si>
  <si>
    <t>万元桥（双向）</t>
  </si>
  <si>
    <t>S307430921L0110</t>
  </si>
  <si>
    <t>K39+948</t>
  </si>
  <si>
    <t>1、主梁底面粘贴碳纤维布以提高桥梁安全储备；
2、对全桥支座进行更换。
3、对通航孔两侧桥墩进行防撞设计；
4、河堤两岸增设护脚墙。
5、桥面系重建及完善交安设施。</t>
  </si>
  <si>
    <t>沅江市</t>
  </si>
  <si>
    <t>S220</t>
  </si>
  <si>
    <t>黄茅洲大桥（双向）</t>
  </si>
  <si>
    <t>S220430981L0360</t>
  </si>
  <si>
    <t>K107+028</t>
  </si>
  <si>
    <t>引桥四类，主桥二类</t>
  </si>
  <si>
    <t>1.压力灌注法处治开裂、环氧砂浆修补锈胀露筋。
2.对南引桥第一、二、四、九、十一跨及北引桥第二十六、三十三跨主梁粘贴钢板进行加固。
3.铣刨重铺4厘米厚桥铺装层沥青砼；对全桥防撞护栏混凝土病害处治后涂抹环氧腻子胶进行防护，并增设反光油漆；拆除重建全桥伸缩缝；对全桥泄水管增设雨算子，并增设主桥污水处理系统。
4.采用C25砼修补锥坡及护坡。
5.补充、更换主桥13号~15号桥墩缺失、损坏的防撞护舷，并补充完善防撞护舷的设置；增设防船撞主动预警系统。
6.完善交安设施。
7.增加轻量化监测。</t>
  </si>
  <si>
    <t>永州市 汇总</t>
  </si>
  <si>
    <t>永州市</t>
  </si>
  <si>
    <t>双牌县</t>
  </si>
  <si>
    <t>S343</t>
  </si>
  <si>
    <t>杨柳湾桥（双向）</t>
  </si>
  <si>
    <t>S343431123L1030</t>
  </si>
  <si>
    <t>K330+247</t>
  </si>
  <si>
    <t>1、对主拱圈、腹拱及桥台进行加固；
2、凿除桥面铺装，重新铺筑；
3、疏通桥面排水设施，保持桥面排水通畅；</t>
  </si>
  <si>
    <t>干漯桥（双向）</t>
  </si>
  <si>
    <t>S343431123L0990</t>
  </si>
  <si>
    <t>K299+191</t>
  </si>
  <si>
    <t>1、主拱圈底及桥台前墙凿毛，然后新增15cm 厚C40自密实砼套拱，
2、拆除重建全桥桥面铺装及防撞护栏，
3、对全桥的开裂，均采用压力灌注法进行处治；
4、对于全桥石料破损、砌石风化等，均采用环氧砂浆进行修补。</t>
  </si>
  <si>
    <t>S230</t>
  </si>
  <si>
    <t>麻江一桥（双向）</t>
  </si>
  <si>
    <t>S230431123L0110</t>
  </si>
  <si>
    <t>K48+995</t>
  </si>
  <si>
    <t>1、对全桥箱梁采用碳纤维网格进行加固处治;
2、同步顶升更换全桥支座;
3、对于混凝土破损及锈胀露筋，采用环氧砂浆进行修补;
4、铣刨重铺全桥沥青混凝土铺装层;
5、拆除重建全桥伸缩缝:
6、拆除重建全桥防撞护栏，并涂抹反光油漆</t>
  </si>
  <si>
    <t>江华瑶族自治县</t>
  </si>
  <si>
    <t>S229</t>
  </si>
  <si>
    <t>麻拐岩桥（双向）</t>
  </si>
  <si>
    <t>S229431129L0410</t>
  </si>
  <si>
    <t>K136+506</t>
  </si>
  <si>
    <t>1、在主拱圈底部增设 15cm 厚 C40 自密实混凝土套拱。
2、拱上建筑开裂、脱离部分采用浆砌片石重建，填料沉降区域采用砂性土填平。
3、桥面系重建及完善交安设施。</t>
  </si>
  <si>
    <t>牛路口桥（双向）</t>
  </si>
  <si>
    <t>S229431129L0350</t>
  </si>
  <si>
    <t>K120+225</t>
  </si>
  <si>
    <t>原址拆除重建，新建桥梁全长23.04米，宽10米，1*13米现浇空心板结构。下部结构采用重力式桥台，扩大基础。</t>
  </si>
  <si>
    <t>白沙洲桥（双向）</t>
  </si>
  <si>
    <t>S229431129L0390</t>
  </si>
  <si>
    <t>K135+848</t>
  </si>
  <si>
    <t>祁阳市</t>
  </si>
  <si>
    <t>农胜桥（双向）</t>
  </si>
  <si>
    <t>S343431181L0530</t>
  </si>
  <si>
    <t>K169+897</t>
  </si>
  <si>
    <t>1、对基础防冲刷处置；
2、主拱圈底部增设 15cm 厚 C40 自密实砼，
3、桥面系拆除重建，人工挖除局部松散填料采用 C30 砼进行换填，
4、完善交安设施.</t>
  </si>
  <si>
    <t>怀化市 汇总</t>
  </si>
  <si>
    <t>怀化市</t>
  </si>
  <si>
    <t>中方县</t>
  </si>
  <si>
    <t>S250</t>
  </si>
  <si>
    <t>庐阳一桥（双向）</t>
  </si>
  <si>
    <t>S250431221L0200</t>
  </si>
  <si>
    <t>K83+250</t>
  </si>
  <si>
    <t>1.桥梁主拱圈拱背钻孔植筋,浇筑 30cm厚 C40 自密实砼:
2.重新砌筑拱上侧墙，浇筑8m宽22-30cm 厚 C40 钢筋混凝土桥面板;
3.浇筑改性沥青混凝土桥面铺装及防撞栏杆</t>
  </si>
  <si>
    <t>会同县</t>
  </si>
  <si>
    <t>S342</t>
  </si>
  <si>
    <t>枞树脚桥（双向）</t>
  </si>
  <si>
    <t>S342431225L0330</t>
  </si>
  <si>
    <t>K163+113</t>
  </si>
  <si>
    <t>1、溪底铺砌 30cmC20 混凝土。
2、桥台基础冲空部分用C30填实，在桥台基础外侧设置20cm厚C30加固层。
3、主拱圈底部及桥台前墙钻孔植筋，浇筑 20cm厚C40自密实砼。</t>
  </si>
  <si>
    <t>通道侗族自治县</t>
  </si>
  <si>
    <t>S249</t>
  </si>
  <si>
    <t>池喇桥（双向）</t>
  </si>
  <si>
    <t>S249431230L1640</t>
  </si>
  <si>
    <t>K302+697</t>
  </si>
  <si>
    <t>1、在主拱圈底部增设15cm厚C40自密实混凝土套拱。
2、拱上结构修复；
3、桥面系拆除重做；
4、完善桥头两侧交安设施；主拱圈和桥面设永久观测点。</t>
  </si>
  <si>
    <t>S341</t>
  </si>
  <si>
    <t>便坡桥（双向）</t>
  </si>
  <si>
    <t>S341431230L0410</t>
  </si>
  <si>
    <t>K273+014</t>
  </si>
  <si>
    <t>地马一桥（双向）</t>
  </si>
  <si>
    <t>S341431230L0450</t>
  </si>
  <si>
    <t>K296+164</t>
  </si>
  <si>
    <t>1、在主拱圈底部增设15cm厚C40自密实混凝土套拱。
2、拱上结构修复；
3、桥面系拆除重做；4、完善桥头两侧交安设施；主拱圈和桥面设永久观测点。</t>
  </si>
  <si>
    <t>S252</t>
  </si>
  <si>
    <t>洞口坪桥（双向）</t>
  </si>
  <si>
    <t>S252431230L0030</t>
  </si>
  <si>
    <t>K12+742</t>
  </si>
  <si>
    <t>所口桥（双向）</t>
  </si>
  <si>
    <t>S252431230L0100</t>
  </si>
  <si>
    <t>K39+991</t>
  </si>
  <si>
    <t>S577</t>
  </si>
  <si>
    <t>大团二桥（双向）</t>
  </si>
  <si>
    <t>S577431230L0050</t>
  </si>
  <si>
    <t>K23+876</t>
  </si>
  <si>
    <t>江口二桥（双向）</t>
  </si>
  <si>
    <t>S577431230L0060</t>
  </si>
  <si>
    <t>K32+059</t>
  </si>
  <si>
    <t>大团一桥（双向）</t>
  </si>
  <si>
    <t>S577431230L0110</t>
  </si>
  <si>
    <t>K24+687</t>
  </si>
  <si>
    <t>娄底市 汇总</t>
  </si>
  <si>
    <t>娄底市</t>
  </si>
  <si>
    <t>涟源市</t>
  </si>
  <si>
    <t>甘冲桥（双向）</t>
  </si>
  <si>
    <t>S326431382L0620</t>
  </si>
  <si>
    <t>K348+682</t>
  </si>
  <si>
    <t>1、重做桥面、桥栏，
2、主拱圈采用高性能纤维增强复材刚性网格进行结构补强，
3、在拱脚位置设置压脚，采用挂网喷浆方案进行加固，
4、桥台墙身压浆加固，桥台基础进行加固，
5、对河床清理并硬化的方案。</t>
  </si>
  <si>
    <t>附件4-2</t>
  </si>
  <si>
    <t>2025年普通省道第二批路网结构改造计划明细表（安全设施精细化提升工程）</t>
  </si>
  <si>
    <t>县市区</t>
  </si>
  <si>
    <r>
      <rPr>
        <b/>
        <sz val="11"/>
        <color indexed="8"/>
        <rFont val="宋体"/>
        <charset val="134"/>
      </rPr>
      <t>处治长度</t>
    </r>
    <r>
      <rPr>
        <b/>
        <sz val="11"/>
        <color indexed="8"/>
        <rFont val="Calibri"/>
        <charset val="134"/>
      </rPr>
      <t>(</t>
    </r>
    <r>
      <rPr>
        <b/>
        <sz val="11"/>
        <color indexed="8"/>
        <rFont val="宋体"/>
        <charset val="134"/>
      </rPr>
      <t>公里</t>
    </r>
    <r>
      <rPr>
        <b/>
        <sz val="11"/>
        <color indexed="8"/>
        <rFont val="Calibri"/>
        <charset val="134"/>
      </rPr>
      <t>)</t>
    </r>
  </si>
  <si>
    <t>起止桩号</t>
  </si>
  <si>
    <r>
      <rPr>
        <b/>
        <sz val="11"/>
        <color rgb="FF000000"/>
        <rFont val="宋体"/>
        <charset val="134"/>
      </rPr>
      <t>株洲市</t>
    </r>
    <r>
      <rPr>
        <b/>
        <sz val="11"/>
        <color indexed="8"/>
        <rFont val="Calibri"/>
        <charset val="134"/>
      </rPr>
      <t xml:space="preserve"> 
</t>
    </r>
    <r>
      <rPr>
        <b/>
        <sz val="11"/>
        <color rgb="FF000000"/>
        <rFont val="宋体"/>
        <charset val="134"/>
      </rPr>
      <t>汇总</t>
    </r>
  </si>
  <si>
    <t>荷塘区、芦淞区</t>
  </si>
  <si>
    <t>S104</t>
  </si>
  <si>
    <t>37.8-40.6，41-43.25，45.4-47.6，50.2-53.95</t>
  </si>
  <si>
    <t>二级、四级</t>
  </si>
  <si>
    <t>其他路段安全提升，平面交叉路口完善</t>
  </si>
  <si>
    <t>S204</t>
  </si>
  <si>
    <t>108-110，110.2-110.25，110.4-110.45，110.8-110.85，111.2-111.25，111.4-111.45，111.7-111.75，112-114.05，114.3-114.55，115.1-115.3，115.7-115.75，115.8-115.85，116.1-116.15，116.2-116.25，116.4-116.45，117.2-117.7，117.8-117.85，118.4-118.45，118.5-118.55，118.7-118.75，119.1-119.15，119.6-119.65，119.8-119.85，120.3-120.35，120.4-120.45，120.7-120.75，121.3-121.35，121.4-121.45，121.6-121.65，122.4-122.45，122.6-122.65，122.9-122.95，123.4-123.45，123.5-125.5，125.8-126，126.2-126.25，126.4-126.45，126.7-126.75，127.1-127.25，127.5-127.55，127.6-127.65，160-162，162.25-162.55，162.6-165</t>
  </si>
  <si>
    <t>穿城镇路段提升,平面交叉路口完善,连续长陡下坡安全通行能力提升,公铁并行交汇路段设施完善</t>
  </si>
  <si>
    <t>荷塘区</t>
  </si>
  <si>
    <t>S207</t>
  </si>
  <si>
    <t>50-53.9</t>
  </si>
  <si>
    <t>平面交叉路口完善</t>
  </si>
  <si>
    <t>渌口区</t>
  </si>
  <si>
    <t>113.4-113.5</t>
  </si>
  <si>
    <t>连续长陡下坡安全通行能力提升</t>
  </si>
  <si>
    <t>S327</t>
  </si>
  <si>
    <t>0-11.838</t>
  </si>
  <si>
    <t>芦淞区、天元区</t>
  </si>
  <si>
    <t>54.157-55.798，71.7-73.55，75-77.55</t>
  </si>
  <si>
    <t>其他路段安全提升</t>
  </si>
  <si>
    <t>天元区</t>
  </si>
  <si>
    <t>64.4-66</t>
  </si>
  <si>
    <t>0-2，2.2-2.25，2.4-2.45，2.496-10.459，11.1-11.15，11.5-11.55，11.7-11.75，12.4-12.45，12.5-12.55，12.7-12.75，13.1-13.15，13.5-13.55，13.7-13.75，14.2-14.28，14.5-14.55，14.7-14.75，15.2-15.6，15.8-16.05，18-18.05，18.2-18.25，18.5-18.8，19.3-19.35，19.5-19.55，19.7-20，20.1-20.8，21.4-21.45，21.5-21.85，22.3-22.35，22.6-22.65，22.7-22.75，23-23.55，23.7-24，24.4-24.45，24.6-24.95，25.1-25.15，25.3-25.52，25.7-25.75</t>
  </si>
  <si>
    <t>穿城镇路段提升,平面交叉路口完善,连续长陡下坡安全通行能力提升</t>
  </si>
  <si>
    <t>46.37-47.353，48.313-48.377，51.068-51.225，51.233-51.773，52.975-53.208，53.978-55.092，58.042-58.214，59.952-60.025</t>
  </si>
  <si>
    <t>S331</t>
  </si>
  <si>
    <t>7.639-7.719，10.586-10.606，10.861-10.888，11.708-11.761，11.811-11.89，13.202-13.54，13.831-13.892，14.352-14.377，15.765-15.85，16.266-16.605，16.634-17.02</t>
  </si>
  <si>
    <r>
      <rPr>
        <b/>
        <sz val="11"/>
        <color rgb="FF000000"/>
        <rFont val="宋体"/>
        <charset val="134"/>
      </rPr>
      <t>湘潭市</t>
    </r>
    <r>
      <rPr>
        <b/>
        <sz val="11"/>
        <color indexed="8"/>
        <rFont val="Calibri"/>
        <charset val="134"/>
      </rPr>
      <t xml:space="preserve"> 
</t>
    </r>
    <r>
      <rPr>
        <b/>
        <sz val="11"/>
        <color rgb="FF000000"/>
        <rFont val="宋体"/>
        <charset val="134"/>
      </rPr>
      <t>汇总</t>
    </r>
  </si>
  <si>
    <t>S216</t>
  </si>
  <si>
    <t>71.3-72.3，77.066-77.106，77.77-77.782，78.048-78.088，80.767-80.887，81.7-82.4，84-86，86.082-86.142，87.845-87.865，88.071-88.131，91.07-91.28，91.466-91.506，92.972-93.032，93.497-93.527，94.171-94.191，103.299-103.318，105.771-105.908，108.487-108.503，109.927-109.991</t>
  </si>
  <si>
    <t>雨湖区</t>
  </si>
  <si>
    <t>36.621-41.366，48.515-48.519，52.124-52.131</t>
  </si>
  <si>
    <t>平面交叉路口完善,连续长陡下坡安全通行能力提升,其他路段安全提升</t>
  </si>
  <si>
    <t>S219</t>
  </si>
  <si>
    <t>28.765-29.9，33.4-33.9，37.5-38.277，43.7-49，51.8-51.9，54.527-54.647，54.9-55，55.892-55.941，56.4-56.5，60.6-60.9，62.5-62.8，64.749-64.834，65.1-65.5，66.543-66.598，71.7-71.8，72.4-72.5，75.7-75.8，83.204-83.246，85.4-85.5，87.3-87.9</t>
  </si>
  <si>
    <t>三级、四级</t>
  </si>
  <si>
    <t>湘乡市</t>
  </si>
  <si>
    <t>S226</t>
  </si>
  <si>
    <t>0.48-0.5，2.432-2.461，3.49-3.51，3.963-3.988，5.549-5.574，8.179-8.191，8.246-8.262，10.834-10.914，24.646-24.662，31.375-31.383，32.833-32.841，33.286-33.3，34.852-34.905</t>
  </si>
  <si>
    <t>S323</t>
  </si>
  <si>
    <t>2.999-3.038，7.273-7.346，11.558-11.563</t>
  </si>
  <si>
    <t>196.578-197.069</t>
  </si>
  <si>
    <t>穿城镇路段提升</t>
  </si>
  <si>
    <t>77.7-78.7，80-82，83.59-83.61，83.7-84.1，84.22-84.224，85-86，86.63-86.678</t>
  </si>
  <si>
    <t>143.599-143.614，144.395-144.432，145.657-145.71，145.903-145.942，145.989-146.05，146.184-146.238，146.776-146.825，147.399-147.448，148.784-150.054，150.118-150.246，150.568-150.59，150.938-150.973，151.606-151.657，151.776-151.833，152.331-152.512，152.609-152.633，153.071-153.097，153.24-153.361，153.469-153.491，153.715-153.737，153.985-154.01，154.806-154.825，155.049-155.065，155.276-155.322，156.109-156.173，156.373-156.395，156.571-156.599，156.88-156.895，158.042-158.157，158.552-158.656，159.211-159.269，159.565-159.609，159.979-160.058，160.126-160.155，175.427-175.458，178.132-178.174，178.23-178.258，178.608-178.633，178.762-178.782，179.783-180.174，181.46-181.548</t>
  </si>
  <si>
    <t>84.3-86.3，86.9-87.2，87.5-89，89.5-91，93-96.3</t>
  </si>
  <si>
    <t>97.024-97.041，97.043-97.12，97.281-97.315，98-98.6，100.5-100.7，101.007-101.018，102.489-102.863，107.4-107.6，108.4-109，109.2-109.8，111-111.4，111.706-111.821，112.3-112.4，112.649-112.665，112.868-112.92，114.628-114.735，115.3-115.6，115.822-115.827，115.863-115.871，123.934-123.986，124.6-124.8，126.5-126.7，129.6-129.7，132-132.1，132.32-132.33，133.5-133.9，164.631-164.66</t>
  </si>
  <si>
    <t>一级、二级、四级</t>
  </si>
  <si>
    <t>18.746-18.778，19.14-19.147，19.197-19.203，19.305-19.359，19.383-19.433，19.901-19.926，21.402-21.434，22.988-23.001，23.503-23.529，24.5-25，25.754-25.764，26.988-26.996，29.033-29.038，29.6-30.5，45-47，48.2-50，50.378-50.465，50.5-50.8，51.167-51.237，52.156-52.161，52.2-55.1，58-58.7，59.5-59.6，61.3-61.5，62.2-62.4，63.301-63.538，64.521-64.957，67-67.1，76.3-77.5，79.113-79.23</t>
  </si>
  <si>
    <t>二级、三级、四级</t>
  </si>
  <si>
    <t>S536</t>
  </si>
  <si>
    <t>1.341-1.441，1.563-1.567，1.571-1.575，1.727-1.747，2.962-3.342，3.423-3.447，4.327-4.397，11.167-11.183，12.064-12.084，12.517-12.521，14.217-14.225，14.502-14.526，14.762-14.802，14.874-14.974，15.8-15.83，22.656-22.658</t>
  </si>
  <si>
    <t>S545</t>
  </si>
  <si>
    <t>21.505-21.8，21.833-21.84，22.512-23.015，23.7-23.8，23.964-23.978，26.8-27.2，27.376-27.384，34.052-34.062，34.5-34.6</t>
  </si>
  <si>
    <t>0.485-0.506，0.64-0.661，1.59-1.605，1.609-1.639，1.65-1.685，1.734-2.211，2.434-2.463，2.558-2.643，2.651-2.771，3.463-3.514，9.606-15.607，15.795-15.813，16.74-16.755，18.403-18.467，18.553-18.575，18.85-18.89，19.376-19.395，19.428-19.467，20.261-20.28，21.362-21.381</t>
  </si>
  <si>
    <r>
      <rPr>
        <b/>
        <sz val="11"/>
        <color rgb="FF000000"/>
        <rFont val="宋体"/>
        <charset val="134"/>
      </rPr>
      <t>衡阳市</t>
    </r>
    <r>
      <rPr>
        <b/>
        <sz val="11"/>
        <color indexed="8"/>
        <rFont val="Calibri"/>
        <charset val="134"/>
      </rPr>
      <t xml:space="preserve"> 
</t>
    </r>
    <r>
      <rPr>
        <b/>
        <sz val="11"/>
        <color rgb="FF000000"/>
        <rFont val="宋体"/>
        <charset val="134"/>
      </rPr>
      <t>汇总</t>
    </r>
  </si>
  <si>
    <t>衡阳市</t>
  </si>
  <si>
    <t>衡东县</t>
  </si>
  <si>
    <t>148.7-150.7，154-155.2，160.3-160.42，163.639-165，166.2-166.3，166.5-166.6，170.7-170.8，172-173，181.72-181.82</t>
  </si>
  <si>
    <t>衡东县、衡南县、耒阳市</t>
  </si>
  <si>
    <t>S214</t>
  </si>
  <si>
    <t>48.3-48.38，64.9-68.5，70.3-73.5，79-82.7，87.9-99.74，101.2-105.8，170.7-178.4</t>
  </si>
  <si>
    <t>常宁市、衡阳县、蒸湘区</t>
  </si>
  <si>
    <t>125.342-128，134.364-140.169，143.807-152.603，153.603-154.385，169.539-169.745，172.045-176.343，176.343-183.143，279.839-295.331</t>
  </si>
  <si>
    <t>穿城镇路段提升,平面交叉路口完善,其他路段安全提升,连续长陡下坡安全通行能力提升</t>
  </si>
  <si>
    <t>雁峰区</t>
  </si>
  <si>
    <t>202.576-206.964</t>
  </si>
  <si>
    <t>衡南县</t>
  </si>
  <si>
    <t>208.2-211.165，212.2-212.3，214-218，218.764-219.664，220.85-220.86，228.9-229.5</t>
  </si>
  <si>
    <t>常宁市、衡南县、衡阳县</t>
  </si>
  <si>
    <t>S222</t>
  </si>
  <si>
    <t>268.195-288.854，168.664-175.24，185.361-196.92，208.4-210.5，216.15-228.7，125.8-128.6</t>
  </si>
  <si>
    <r>
      <rPr>
        <sz val="11"/>
        <color rgb="FF000000"/>
        <rFont val="宋体"/>
        <charset val="134"/>
      </rPr>
      <t>穿城镇路段提升</t>
    </r>
    <r>
      <rPr>
        <sz val="11"/>
        <color rgb="FF000000"/>
        <rFont val="Calibri"/>
        <charset val="134"/>
      </rPr>
      <t>,</t>
    </r>
    <r>
      <rPr>
        <sz val="11"/>
        <color rgb="FF000000"/>
        <rFont val="宋体"/>
        <charset val="134"/>
      </rPr>
      <t>平面交叉路口完善</t>
    </r>
    <r>
      <rPr>
        <sz val="11"/>
        <color rgb="FF000000"/>
        <rFont val="Calibri"/>
        <charset val="134"/>
      </rPr>
      <t>,</t>
    </r>
    <r>
      <rPr>
        <sz val="11"/>
        <color rgb="FF000000"/>
        <rFont val="宋体"/>
        <charset val="134"/>
      </rPr>
      <t>连续长陡下坡安全通行能力提升</t>
    </r>
    <r>
      <rPr>
        <sz val="11"/>
        <color rgb="FF000000"/>
        <rFont val="Calibri"/>
        <charset val="134"/>
      </rPr>
      <t>,</t>
    </r>
    <r>
      <rPr>
        <sz val="11"/>
        <color rgb="FF000000"/>
        <rFont val="宋体"/>
        <charset val="134"/>
      </rPr>
      <t>其他路段安全提升</t>
    </r>
  </si>
  <si>
    <t>衡东县、衡阳县</t>
  </si>
  <si>
    <t>S333</t>
  </si>
  <si>
    <r>
      <rPr>
        <sz val="11"/>
        <color rgb="FF000000"/>
        <rFont val="Calibri"/>
        <charset val="134"/>
      </rPr>
      <t>129.5-129.58</t>
    </r>
    <r>
      <rPr>
        <sz val="11"/>
        <color indexed="8"/>
        <rFont val="宋体"/>
        <charset val="134"/>
      </rPr>
      <t>，</t>
    </r>
    <r>
      <rPr>
        <sz val="11"/>
        <color rgb="FF000000"/>
        <rFont val="Calibri"/>
        <charset val="134"/>
      </rPr>
      <t>141.5-143.5</t>
    </r>
    <r>
      <rPr>
        <sz val="11"/>
        <color indexed="8"/>
        <rFont val="宋体"/>
        <charset val="134"/>
      </rPr>
      <t>，</t>
    </r>
    <r>
      <rPr>
        <sz val="11"/>
        <color rgb="FF000000"/>
        <rFont val="Calibri"/>
        <charset val="134"/>
      </rPr>
      <t>212.88-215.7</t>
    </r>
    <r>
      <rPr>
        <sz val="11"/>
        <color indexed="8"/>
        <rFont val="宋体"/>
        <charset val="134"/>
      </rPr>
      <t>，</t>
    </r>
    <r>
      <rPr>
        <sz val="11"/>
        <color rgb="FF000000"/>
        <rFont val="Calibri"/>
        <charset val="134"/>
      </rPr>
      <t>220.5-221.8</t>
    </r>
    <r>
      <rPr>
        <sz val="11"/>
        <color indexed="8"/>
        <rFont val="宋体"/>
        <charset val="134"/>
      </rPr>
      <t>，</t>
    </r>
    <r>
      <rPr>
        <sz val="11"/>
        <color rgb="FF000000"/>
        <rFont val="Calibri"/>
        <charset val="134"/>
      </rPr>
      <t>224.5-226.35</t>
    </r>
    <r>
      <rPr>
        <sz val="11"/>
        <color indexed="8"/>
        <rFont val="宋体"/>
        <charset val="134"/>
      </rPr>
      <t>，</t>
    </r>
    <r>
      <rPr>
        <sz val="11"/>
        <color rgb="FF000000"/>
        <rFont val="Calibri"/>
        <charset val="134"/>
      </rPr>
      <t>230.4-234.62</t>
    </r>
    <r>
      <rPr>
        <sz val="11"/>
        <color indexed="8"/>
        <rFont val="宋体"/>
        <charset val="134"/>
      </rPr>
      <t>，</t>
    </r>
    <r>
      <rPr>
        <sz val="11"/>
        <color rgb="FF000000"/>
        <rFont val="Calibri"/>
        <charset val="134"/>
      </rPr>
      <t>238.95-240</t>
    </r>
  </si>
  <si>
    <t>常宁市、耒阳市</t>
  </si>
  <si>
    <t>S338</t>
  </si>
  <si>
    <t>82.2-99.5，115.795-122.542</t>
  </si>
  <si>
    <t>穿城镇路段提升,平面交叉路口完善</t>
  </si>
  <si>
    <t>S339</t>
  </si>
  <si>
    <t>23.18-26.58，28.86-32.5，37.86-41.8，44.5-50.2</t>
  </si>
  <si>
    <t>4.7-17.7，59.925-64.306</t>
  </si>
  <si>
    <t>平面交叉路口完善,其他路段安全提升</t>
  </si>
  <si>
    <r>
      <rPr>
        <b/>
        <sz val="11"/>
        <color rgb="FF000000"/>
        <rFont val="宋体"/>
        <charset val="134"/>
      </rPr>
      <t>邵阳市</t>
    </r>
    <r>
      <rPr>
        <b/>
        <sz val="11"/>
        <color indexed="8"/>
        <rFont val="Calibri"/>
        <charset val="134"/>
      </rPr>
      <t xml:space="preserve"> 
</t>
    </r>
    <r>
      <rPr>
        <b/>
        <sz val="11"/>
        <color rgb="FF000000"/>
        <rFont val="宋体"/>
        <charset val="134"/>
      </rPr>
      <t>汇总</t>
    </r>
  </si>
  <si>
    <t>新邵县</t>
  </si>
  <si>
    <t>S240</t>
  </si>
  <si>
    <t>148.86-149.534，151.972-152.49，154.8-160.215</t>
  </si>
  <si>
    <t>洞口县</t>
  </si>
  <si>
    <t>S248</t>
  </si>
  <si>
    <t>0.019-2.121，2.316-2.611，2.661-5.452，5.751-5.851，6.406-6.506，6.573-6.636，6.786-6.886，8.209-12.329，12.84-12.9，13.5-13.6，13.677-14.269，14.3-14.4，15.276-15.694，15.75-15.81，16.172-16.309，16.7-16.72，16.98-19.2，19.2-19.26，19.445-19.692，19.8-19.96，20.1-20.3，20.845-21.273，21.4-21.42，21.81-22.35</t>
  </si>
  <si>
    <t>409.7-412，412.8-412.9，413-419.1，419.5-420.5，422.9-423，425.4-425.5，430.4-430.5，435.504-435.748，437.487-438.052，438.3-440.2，440.6-441.3，441.7-442.7，443.916-444.09，444.469-444.498</t>
  </si>
  <si>
    <r>
      <rPr>
        <b/>
        <sz val="11"/>
        <color rgb="FF000000"/>
        <rFont val="宋体"/>
        <charset val="134"/>
      </rPr>
      <t>岳阳市</t>
    </r>
    <r>
      <rPr>
        <b/>
        <sz val="11"/>
        <color indexed="8"/>
        <rFont val="Calibri"/>
        <charset val="134"/>
      </rPr>
      <t xml:space="preserve"> 
</t>
    </r>
    <r>
      <rPr>
        <b/>
        <sz val="11"/>
        <color rgb="FF000000"/>
        <rFont val="宋体"/>
        <charset val="134"/>
      </rPr>
      <t>汇总</t>
    </r>
  </si>
  <si>
    <t>云溪区</t>
  </si>
  <si>
    <t>S301</t>
  </si>
  <si>
    <t>32.127-42.016</t>
  </si>
  <si>
    <t>穿城镇路段提升,平面交叉路口完善,其他路段安全提升</t>
  </si>
  <si>
    <r>
      <rPr>
        <b/>
        <sz val="11"/>
        <color rgb="FF000000"/>
        <rFont val="宋体"/>
        <charset val="134"/>
      </rPr>
      <t>常德市</t>
    </r>
    <r>
      <rPr>
        <b/>
        <sz val="11"/>
        <color indexed="8"/>
        <rFont val="Calibri"/>
        <charset val="134"/>
      </rPr>
      <t xml:space="preserve"> 
</t>
    </r>
    <r>
      <rPr>
        <b/>
        <sz val="11"/>
        <color rgb="FF000000"/>
        <rFont val="宋体"/>
        <charset val="134"/>
      </rPr>
      <t>汇总</t>
    </r>
  </si>
  <si>
    <t>S514</t>
  </si>
  <si>
    <t>31.331-36.057</t>
  </si>
  <si>
    <r>
      <rPr>
        <b/>
        <sz val="11"/>
        <color rgb="FF000000"/>
        <rFont val="宋体"/>
        <charset val="134"/>
      </rPr>
      <t>张家界市</t>
    </r>
    <r>
      <rPr>
        <b/>
        <sz val="11"/>
        <color indexed="8"/>
        <rFont val="Calibri"/>
        <charset val="134"/>
      </rPr>
      <t xml:space="preserve"> 
</t>
    </r>
    <r>
      <rPr>
        <b/>
        <sz val="11"/>
        <color rgb="FF000000"/>
        <rFont val="宋体"/>
        <charset val="134"/>
      </rPr>
      <t>汇总</t>
    </r>
  </si>
  <si>
    <t>135.331-141.436</t>
  </si>
  <si>
    <t>S241</t>
  </si>
  <si>
    <t>61.262-89.393</t>
  </si>
  <si>
    <t>其他路段安全提升,穿城镇路段提升,平面交叉路口完善</t>
  </si>
  <si>
    <t>62.356-65.413</t>
  </si>
  <si>
    <t>307.629-316.582，317.014-346.884</t>
  </si>
  <si>
    <t>一级、二级</t>
  </si>
  <si>
    <t>S521</t>
  </si>
  <si>
    <t>10.084-13.942</t>
  </si>
  <si>
    <t>平面交叉路口完善,其他路段安全提升,穿城镇路段提升</t>
  </si>
  <si>
    <r>
      <rPr>
        <b/>
        <sz val="11"/>
        <color rgb="FF000000"/>
        <rFont val="宋体"/>
        <charset val="134"/>
      </rPr>
      <t>益阳市</t>
    </r>
    <r>
      <rPr>
        <b/>
        <sz val="11"/>
        <color indexed="8"/>
        <rFont val="Calibri"/>
        <charset val="134"/>
      </rPr>
      <t xml:space="preserve"> 
</t>
    </r>
    <r>
      <rPr>
        <b/>
        <sz val="11"/>
        <color rgb="FF000000"/>
        <rFont val="宋体"/>
        <charset val="134"/>
      </rPr>
      <t>汇总</t>
    </r>
  </si>
  <si>
    <t>S218</t>
  </si>
  <si>
    <t>73.698-78.791，79.999-85.799</t>
  </si>
  <si>
    <t>77.079-78.029，79.254-79.304，83.514-83.564，83.914-83.964，88.274-88.487，90.875-91.275，93.489-93.688，95.066-95.616，99.873-99.983，105.931-105.981，108.355-108.405</t>
  </si>
  <si>
    <t>资阳区</t>
  </si>
  <si>
    <t>S221</t>
  </si>
  <si>
    <t>10.764-13.469，15.895-18.086，19.623-20.964，23.221-24.715</t>
  </si>
  <si>
    <t>S223</t>
  </si>
  <si>
    <t>171.774-173.069，174.5-175.658，178.632-179.65，184.05-184.5</t>
  </si>
  <si>
    <t>安化县</t>
  </si>
  <si>
    <t>S225</t>
  </si>
  <si>
    <t>93.4-93.42，94.1-94.12，94.6-94.62，95.4-95.42，95.5-95.52，96-96.02，96.2-96.22，96.5-96.52，96.6-96.62，97.5-97.52，97.7-97.72，99.3-99.32，109.9-109.92</t>
  </si>
  <si>
    <t>162.7-162.72，165.6-165.62，168.3-168.32，168.7-169，170.1-170.12，172.8-172.9，173.5-173.52，174.4-175.2，176-176.4，176.5-176.52，176.8-176.82，178.5-178.52，178.8-178.82，179.1-179.12，179.4-179.42，179.7-179.72，180-180.02，180.4-180.42，180.8-180.82，181.1-181.12，181.4-181.42，184-184.02，186.2-186.22，201.5-201.52，201.6-201.62，213-213.02，219-219.02，223.3-223.32，235.2-235.22，236.2-236.22，236.4-236.42，236.5-236.52，236.8-236.82，238.5-238.52，239.8-239.82，241.1-246.3，246.4-246.42，247.9-251.2，253.5-253.52，255.3-255.32，257.5-257.52</t>
  </si>
  <si>
    <t>302.018-302.02，307.04-307.06，313.5-313.52，314.6-314.62，341.5-341.52，343.6-344.2，345.6-345.62，359.2-359.22，361-361.02，365.4-365.42，368-368.02，375.9-375.92，378.2-378.22</t>
  </si>
  <si>
    <t>S319</t>
  </si>
  <si>
    <t>303.725-303.726</t>
  </si>
  <si>
    <t>S321</t>
  </si>
  <si>
    <t>169.435-175.465</t>
  </si>
  <si>
    <t>336.8-336.82，337-337.05，337.7-338.12，338.3-338.5，338.6-338.62，339.9-339.92，340.3-340.32，340.8-340.82，341.8-341.82</t>
  </si>
  <si>
    <r>
      <rPr>
        <b/>
        <sz val="11"/>
        <color rgb="FF000000"/>
        <rFont val="宋体"/>
        <charset val="134"/>
      </rPr>
      <t>郴州市</t>
    </r>
    <r>
      <rPr>
        <b/>
        <sz val="11"/>
        <color indexed="8"/>
        <rFont val="Calibri"/>
        <charset val="134"/>
      </rPr>
      <t xml:space="preserve">
 </t>
    </r>
    <r>
      <rPr>
        <b/>
        <sz val="11"/>
        <color rgb="FF000000"/>
        <rFont val="宋体"/>
        <charset val="134"/>
      </rPr>
      <t>汇总</t>
    </r>
  </si>
  <si>
    <t>郴州市</t>
  </si>
  <si>
    <t>桂东县</t>
  </si>
  <si>
    <t>S344</t>
  </si>
  <si>
    <t>37.255-38.504，40.504-43.453，44.607-67.007，69.675-75.57，88.437-119.227</t>
  </si>
  <si>
    <r>
      <rPr>
        <b/>
        <sz val="11"/>
        <color rgb="FF000000"/>
        <rFont val="宋体"/>
        <charset val="134"/>
      </rPr>
      <t>永州市</t>
    </r>
    <r>
      <rPr>
        <b/>
        <sz val="11"/>
        <color indexed="8"/>
        <rFont val="Calibri"/>
        <charset val="134"/>
      </rPr>
      <t xml:space="preserve"> 
</t>
    </r>
    <r>
      <rPr>
        <b/>
        <sz val="11"/>
        <color rgb="FF000000"/>
        <rFont val="宋体"/>
        <charset val="134"/>
      </rPr>
      <t>汇总</t>
    </r>
  </si>
  <si>
    <t>新田县</t>
  </si>
  <si>
    <t>S227</t>
  </si>
  <si>
    <t>313.222-314.813，315.748-318.072，326.93-329.564，329.855-330.778，330.789-331.377，331.697-332.804</t>
  </si>
  <si>
    <t>平面交叉路口完善,其他路段安全提升,连续长陡下坡安全通行能力提升</t>
  </si>
  <si>
    <t>冷水滩区</t>
  </si>
  <si>
    <t>S228</t>
  </si>
  <si>
    <t>48.002-54.343</t>
  </si>
  <si>
    <t>蓝山县</t>
  </si>
  <si>
    <t>S231</t>
  </si>
  <si>
    <t>0.185-12.033，12.035-21.847，37-91.8</t>
  </si>
  <si>
    <t>连续长陡下坡安全通行能力提升,穿城镇路段提升,平面交叉路口完善</t>
  </si>
  <si>
    <t>75.672-77.581，79.877-81.43，81.527-82.6，83.276-85.991，86.548-87.838，87.948-88.849</t>
  </si>
  <si>
    <t>道县</t>
  </si>
  <si>
    <t>S348</t>
  </si>
  <si>
    <t>32.195-32.309，32.356-32.42，32.974-33.13，33.199-33.26，33.375-33.408，33.538-33.577，33.6-33.655，33.745-33.94，33.941-33.999，34.067-34.328，34.455-34.711，34.841-34.973，35.745-35.912，35.937-36.013，36.448-36.464，36.566-36.766，36.802-36.962，37.663-38.512，38.587-38.63，38.631-39.027</t>
  </si>
  <si>
    <t>文件未修改</t>
  </si>
  <si>
    <t>/</t>
  </si>
  <si>
    <r>
      <rPr>
        <b/>
        <sz val="11"/>
        <color rgb="FF000000"/>
        <rFont val="宋体"/>
        <charset val="134"/>
      </rPr>
      <t>怀化市</t>
    </r>
    <r>
      <rPr>
        <b/>
        <sz val="11"/>
        <color indexed="8"/>
        <rFont val="Calibri"/>
        <charset val="134"/>
      </rPr>
      <t xml:space="preserve"> 
</t>
    </r>
    <r>
      <rPr>
        <b/>
        <sz val="11"/>
        <color rgb="FF000000"/>
        <rFont val="宋体"/>
        <charset val="134"/>
      </rPr>
      <t>汇总</t>
    </r>
  </si>
  <si>
    <t>6.61-6.66，12.91-13.01，43.01-43.11</t>
  </si>
  <si>
    <t>S322</t>
  </si>
  <si>
    <t>226.654-226.734，227.194-227.222，227.324-227.424，227.604-227.656，227.824-228.124，228.854-228.974，229.174-229.214，229.414-229.494，229.524-229.736，229.794-229.894，230.084-230.124，231.014-231.034，231.274-231.29，231.424-231.464，231.554-231.614，231.654-231.754，233.099-233.131，233.354-233.494，233.614-233.734，233.794-233.924，234.074-234.134，235.074-235.214，235.834-235.866，236.514-236.57，236.834-236.894，237.154-237.294，237.974-238.274，238.434-238.474，238.574-238.634，239.874-239.902，239.914-239.966，240.004-240.036，240.074-240.114，240.204-240.232</t>
  </si>
  <si>
    <t>二级、三级</t>
  </si>
  <si>
    <t>洪江市</t>
  </si>
  <si>
    <t>S335</t>
  </si>
  <si>
    <t>38.952-44.694</t>
  </si>
  <si>
    <r>
      <rPr>
        <b/>
        <sz val="11"/>
        <color rgb="FF000000"/>
        <rFont val="宋体"/>
        <charset val="134"/>
      </rPr>
      <t>娄底市</t>
    </r>
    <r>
      <rPr>
        <b/>
        <sz val="11"/>
        <color indexed="8"/>
        <rFont val="Calibri"/>
        <charset val="134"/>
      </rPr>
      <t xml:space="preserve"> 
</t>
    </r>
    <r>
      <rPr>
        <b/>
        <sz val="11"/>
        <color rgb="FF000000"/>
        <rFont val="宋体"/>
        <charset val="134"/>
      </rPr>
      <t>汇总</t>
    </r>
  </si>
  <si>
    <t>66.014-66.199，66.313-66.375，66.416-66.559，66.856-66.884，67.886-67.969，67.983-68.074，68.343-68.449，68.53-68.609，68.813-68.843，70.904-70.948，71.266-71.359，72.653-72.744，73.987-74.05，76.845-76.918，79.673-79.729，83.658-83.731，83.828-84.01，84.592-84.789，84.945-85.031，85.237-85.262</t>
  </si>
  <si>
    <t>S232</t>
  </si>
  <si>
    <t>7.414-8.144，10.728-10.861，11.399-11.456，12.665-12.707，12.788-12.834，12.949-14.841，16.011-16.079，18.878-18.914，20.614-21.455，21.457-22.336，22.42-22.722，22.753-23.283，23.473-23.917，23.947-23.987，24.41-25.312，25.313-25.74，25.779-26.611</t>
  </si>
  <si>
    <t>63.252-63.407，64.308-64.851，67.579-68.418，68.531-69.634，70.254-70.267，73.937-74.257，75.647-75.844，76.945-78.495，81.293-82.305，83.204-83.249，83.652-83.885，83.982-84.37</t>
  </si>
  <si>
    <t>382.1-382.257，382.915-382.963，383.082-383.224，383.257-383.386，383.404-384.151，385.356-385.631，385.735-385.927，387.553-387.642，388.021-388.092，388.542-388.555，389.308-389.333，399.404-399.524，400.96-401.002，403.104-405.886</t>
  </si>
  <si>
    <t>S543</t>
  </si>
  <si>
    <t>2.026-2.147，2.232-2.255，2.322-2.351，2.438-2.46，7.624-7.862，14.519-14.613，15.546-15.563，17.086-17.227，18.544-18.548，18.836-18.913，18.997-19.519，19.724-19.906，20.027-20.037，21.363-21.371，23.933-23.979，24.169-24.194</t>
  </si>
  <si>
    <t>附件4-3</t>
  </si>
  <si>
    <t>2025年普通省道第二批路网结构改造计划明细表（灾害防治工程）</t>
  </si>
  <si>
    <t>灾害类型</t>
  </si>
  <si>
    <t>处治长度(公里)</t>
  </si>
  <si>
    <t>起点桩号</t>
  </si>
  <si>
    <t>终点桩号</t>
  </si>
  <si>
    <t>防治结合</t>
  </si>
  <si>
    <t>滑坡,水毁,沉陷塌陷</t>
  </si>
  <si>
    <t>滑坡,沉陷塌陷,水毁</t>
  </si>
  <si>
    <t>炎陵县</t>
  </si>
  <si>
    <t>崩塌,沉陷塌陷,水毁,泥石流,滑坡</t>
  </si>
  <si>
    <t>衡阳市 汇总</t>
  </si>
  <si>
    <t>衡山县</t>
  </si>
  <si>
    <t>水毁</t>
  </si>
  <si>
    <t>S332</t>
  </si>
  <si>
    <t>滑坡,泥石流,水毁</t>
  </si>
  <si>
    <t>崩塌,滑坡,泥石流,沉陷塌陷,水毁</t>
  </si>
  <si>
    <t>崩塌,水毁,滑坡,沉陷塌陷</t>
  </si>
  <si>
    <t>桃江县</t>
  </si>
  <si>
    <t>治理为主</t>
  </si>
  <si>
    <t>崩塌,滑坡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</si>
</sst>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 "/>
  </numFmts>
  <fonts count="35">
    <font>
      <sz val="11"/>
      <color theme="1"/>
      <name val="宋体"/>
      <charset val="134"/>
      <scheme val="minor"/>
    </font>
    <font>
      <b/>
      <sz val="11"/>
      <color indexed="8"/>
      <name val="Calibri"/>
      <charset val="134"/>
    </font>
    <font>
      <sz val="11"/>
      <color indexed="8"/>
      <name val="Calibri"/>
      <charset val="134"/>
    </font>
    <font>
      <sz val="11"/>
      <color rgb="FF000000"/>
      <name val="宋体"/>
      <charset val="134"/>
    </font>
    <font>
      <b/>
      <sz val="16"/>
      <color rgb="FF000000"/>
      <name val="宋体"/>
      <charset val="134"/>
    </font>
    <font>
      <b/>
      <sz val="11"/>
      <color indexed="8"/>
      <name val="宋体"/>
      <charset val="134"/>
    </font>
    <font>
      <sz val="11"/>
      <color indexed="8"/>
      <name val="宋体"/>
      <charset val="134"/>
    </font>
    <font>
      <b/>
      <sz val="22"/>
      <color rgb="FF000000"/>
      <name val="宋体"/>
      <charset val="134"/>
    </font>
    <font>
      <b/>
      <sz val="11"/>
      <color rgb="FF000000"/>
      <name val="宋体"/>
      <charset val="134"/>
    </font>
    <font>
      <sz val="11"/>
      <color rgb="FF000000"/>
      <name val="Calibri"/>
      <charset val="134"/>
    </font>
    <font>
      <sz val="24"/>
      <name val="宋体"/>
      <charset val="134"/>
    </font>
    <font>
      <sz val="14"/>
      <name val="宋体"/>
      <charset val="134"/>
    </font>
    <font>
      <sz val="11"/>
      <name val="宋体"/>
      <charset val="134"/>
    </font>
    <font>
      <b/>
      <sz val="26"/>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4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2" fillId="0" borderId="0" xfId="0" applyFont="1" applyAlignment="1"/>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1" fillId="0" borderId="2" xfId="0" applyFont="1" applyBorder="1" applyAlignment="1">
      <alignment horizontal="center" vertical="center"/>
    </xf>
    <xf numFmtId="0" fontId="10" fillId="0" borderId="0" xfId="0" applyFont="1" applyFill="1" applyAlignment="1"/>
    <xf numFmtId="0" fontId="11" fillId="0" borderId="0" xfId="0" applyFont="1" applyFill="1" applyAlignment="1"/>
    <xf numFmtId="177" fontId="12"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Alignment="1">
      <alignment horizontal="left" wrapText="1"/>
    </xf>
    <xf numFmtId="0" fontId="12" fillId="0" borderId="0" xfId="0" applyFont="1" applyFill="1" applyAlignment="1"/>
    <xf numFmtId="177" fontId="11" fillId="0" borderId="0" xfId="0" applyNumberFormat="1" applyFont="1" applyFill="1" applyAlignment="1">
      <alignment horizontal="left" vertical="center" wrapText="1"/>
    </xf>
    <xf numFmtId="0" fontId="11" fillId="0" borderId="0" xfId="0" applyFont="1" applyFill="1" applyAlignment="1">
      <alignment horizontal="left" vertical="center" wrapText="1"/>
    </xf>
    <xf numFmtId="177" fontId="13" fillId="0" borderId="0" xfId="0" applyNumberFormat="1" applyFont="1" applyFill="1" applyAlignment="1">
      <alignment horizontal="center" vertical="center" wrapText="1"/>
    </xf>
    <xf numFmtId="177"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68"/>
  <sheetViews>
    <sheetView zoomScale="70" zoomScaleNormal="70" workbookViewId="0">
      <pane xSplit="6" ySplit="4" topLeftCell="G5" activePane="bottomRight" state="frozen"/>
      <selection/>
      <selection pane="topRight"/>
      <selection pane="bottomLeft"/>
      <selection pane="bottomRight" activeCell="J62" sqref="J62"/>
    </sheetView>
  </sheetViews>
  <sheetFormatPr defaultColWidth="8.88333333333333" defaultRowHeight="13.5"/>
  <cols>
    <col min="1" max="1" width="8" style="26" customWidth="1"/>
    <col min="2" max="2" width="11.3333333333333" style="27" customWidth="1"/>
    <col min="3" max="3" width="11.8833333333333" style="27" customWidth="1"/>
    <col min="4" max="4" width="12.8833333333333" style="27" customWidth="1"/>
    <col min="5" max="5" width="9.775" style="27" customWidth="1"/>
    <col min="6" max="6" width="21.775" style="27" customWidth="1"/>
    <col min="7" max="7" width="24.4416666666667" style="27" customWidth="1"/>
    <col min="8" max="8" width="13.5583333333333" style="27" customWidth="1"/>
    <col min="9" max="10" width="9.775" style="27" customWidth="1"/>
    <col min="11" max="12" width="13.775" style="27" customWidth="1"/>
    <col min="13" max="18" width="9.775" style="27" customWidth="1"/>
    <col min="19" max="19" width="33.8833333333333" style="28" customWidth="1"/>
    <col min="20" max="20" width="15.5583333333333" style="29" customWidth="1"/>
    <col min="21" max="16384" width="8.88333333333333" style="30"/>
  </cols>
  <sheetData>
    <row r="1" ht="30" customHeight="1" spans="1:3">
      <c r="A1" s="31" t="s">
        <v>0</v>
      </c>
      <c r="B1" s="32"/>
      <c r="C1" s="32"/>
    </row>
    <row r="2" s="24" customFormat="1" ht="73.05" customHeight="1" spans="1:20">
      <c r="A2" s="33" t="s">
        <v>1</v>
      </c>
      <c r="B2" s="33"/>
      <c r="C2" s="33"/>
      <c r="D2" s="33"/>
      <c r="E2" s="33"/>
      <c r="F2" s="33"/>
      <c r="G2" s="33"/>
      <c r="H2" s="33"/>
      <c r="I2" s="33"/>
      <c r="J2" s="33"/>
      <c r="K2" s="33"/>
      <c r="L2" s="33"/>
      <c r="M2" s="33"/>
      <c r="N2" s="33"/>
      <c r="O2" s="33"/>
      <c r="P2" s="33"/>
      <c r="Q2" s="33"/>
      <c r="R2" s="33"/>
      <c r="S2" s="33"/>
      <c r="T2" s="33"/>
    </row>
    <row r="3" s="25" customFormat="1" ht="46.95" customHeight="1" spans="1:20">
      <c r="A3" s="34" t="s">
        <v>2</v>
      </c>
      <c r="B3" s="35" t="s">
        <v>3</v>
      </c>
      <c r="C3" s="35" t="s">
        <v>4</v>
      </c>
      <c r="D3" s="35"/>
      <c r="E3" s="35" t="s">
        <v>5</v>
      </c>
      <c r="F3" s="35"/>
      <c r="G3" s="35"/>
      <c r="H3" s="35"/>
      <c r="I3" s="35" t="s">
        <v>6</v>
      </c>
      <c r="J3" s="35" t="s">
        <v>7</v>
      </c>
      <c r="K3" s="35" t="s">
        <v>8</v>
      </c>
      <c r="L3" s="35" t="s">
        <v>9</v>
      </c>
      <c r="M3" s="35" t="s">
        <v>10</v>
      </c>
      <c r="N3" s="35"/>
      <c r="O3" s="35" t="s">
        <v>11</v>
      </c>
      <c r="P3" s="35"/>
      <c r="Q3" s="35" t="s">
        <v>12</v>
      </c>
      <c r="R3" s="35"/>
      <c r="S3" s="35" t="s">
        <v>13</v>
      </c>
      <c r="T3" s="35" t="s">
        <v>14</v>
      </c>
    </row>
    <row r="4" s="25" customFormat="1" ht="79.95" customHeight="1" spans="1:20">
      <c r="A4" s="34"/>
      <c r="B4" s="35"/>
      <c r="C4" s="35" t="s">
        <v>15</v>
      </c>
      <c r="D4" s="35" t="s">
        <v>16</v>
      </c>
      <c r="E4" s="35" t="s">
        <v>17</v>
      </c>
      <c r="F4" s="35" t="s">
        <v>18</v>
      </c>
      <c r="G4" s="35" t="s">
        <v>19</v>
      </c>
      <c r="H4" s="35" t="s">
        <v>20</v>
      </c>
      <c r="I4" s="35"/>
      <c r="J4" s="35"/>
      <c r="K4" s="35"/>
      <c r="L4" s="35"/>
      <c r="M4" s="35" t="s">
        <v>21</v>
      </c>
      <c r="N4" s="35" t="s">
        <v>22</v>
      </c>
      <c r="O4" s="35" t="s">
        <v>23</v>
      </c>
      <c r="P4" s="35" t="s">
        <v>24</v>
      </c>
      <c r="Q4" s="35" t="s">
        <v>25</v>
      </c>
      <c r="R4" s="35" t="s">
        <v>26</v>
      </c>
      <c r="S4" s="35"/>
      <c r="T4" s="35"/>
    </row>
    <row r="5" ht="37.05" customHeight="1" spans="1:20">
      <c r="A5" s="36"/>
      <c r="B5" s="35" t="s">
        <v>27</v>
      </c>
      <c r="C5" s="37"/>
      <c r="D5" s="37"/>
      <c r="E5" s="37"/>
      <c r="F5" s="35">
        <f>SUBTOTAL(3,F7:F68)</f>
        <v>52</v>
      </c>
      <c r="G5" s="37"/>
      <c r="H5" s="37"/>
      <c r="I5" s="37"/>
      <c r="J5" s="37"/>
      <c r="K5" s="37"/>
      <c r="L5" s="37"/>
      <c r="M5" s="37"/>
      <c r="N5" s="37"/>
      <c r="O5" s="37"/>
      <c r="P5" s="37"/>
      <c r="Q5" s="37"/>
      <c r="R5" s="37"/>
      <c r="S5" s="38"/>
      <c r="T5" s="39"/>
    </row>
    <row r="6" ht="37.05" customHeight="1" outlineLevel="1" spans="1:20">
      <c r="A6" s="36"/>
      <c r="B6" s="35" t="s">
        <v>28</v>
      </c>
      <c r="C6" s="37"/>
      <c r="D6" s="37"/>
      <c r="E6" s="37"/>
      <c r="F6" s="35">
        <f>SUBTOTAL(3,F7:F10)</f>
        <v>4</v>
      </c>
      <c r="G6" s="35"/>
      <c r="H6" s="35"/>
      <c r="I6" s="35"/>
      <c r="J6" s="35"/>
      <c r="K6" s="35"/>
      <c r="L6" s="35"/>
      <c r="M6" s="35"/>
      <c r="N6" s="35"/>
      <c r="O6" s="37"/>
      <c r="P6" s="37"/>
      <c r="Q6" s="35"/>
      <c r="R6" s="35"/>
      <c r="S6" s="38"/>
      <c r="T6" s="39"/>
    </row>
    <row r="7" ht="37.05" customHeight="1" outlineLevel="2" spans="1:20">
      <c r="A7" s="37">
        <v>1</v>
      </c>
      <c r="B7" s="37" t="s">
        <v>29</v>
      </c>
      <c r="C7" s="37">
        <v>430104</v>
      </c>
      <c r="D7" s="37" t="s">
        <v>30</v>
      </c>
      <c r="E7" s="37" t="s">
        <v>31</v>
      </c>
      <c r="F7" s="37" t="s">
        <v>32</v>
      </c>
      <c r="G7" s="37" t="s">
        <v>33</v>
      </c>
      <c r="H7" s="37" t="s">
        <v>34</v>
      </c>
      <c r="I7" s="37" t="s">
        <v>35</v>
      </c>
      <c r="J7" s="37" t="s">
        <v>36</v>
      </c>
      <c r="K7" s="37" t="s">
        <v>37</v>
      </c>
      <c r="L7" s="37" t="s">
        <v>38</v>
      </c>
      <c r="M7" s="37">
        <v>42</v>
      </c>
      <c r="N7" s="37">
        <v>8</v>
      </c>
      <c r="O7" s="37">
        <v>42</v>
      </c>
      <c r="P7" s="37">
        <v>8</v>
      </c>
      <c r="Q7" s="37">
        <v>2025</v>
      </c>
      <c r="R7" s="37">
        <v>2025</v>
      </c>
      <c r="S7" s="38" t="s">
        <v>39</v>
      </c>
      <c r="T7" s="39"/>
    </row>
    <row r="8" ht="37.05" customHeight="1" outlineLevel="2" spans="1:20">
      <c r="A8" s="37">
        <v>2</v>
      </c>
      <c r="B8" s="37" t="s">
        <v>29</v>
      </c>
      <c r="C8" s="37">
        <v>430112</v>
      </c>
      <c r="D8" s="37" t="s">
        <v>40</v>
      </c>
      <c r="E8" s="37" t="s">
        <v>41</v>
      </c>
      <c r="F8" s="37" t="s">
        <v>42</v>
      </c>
      <c r="G8" s="37" t="s">
        <v>43</v>
      </c>
      <c r="H8" s="37" t="s">
        <v>44</v>
      </c>
      <c r="I8" s="37" t="s">
        <v>45</v>
      </c>
      <c r="J8" s="37" t="s">
        <v>46</v>
      </c>
      <c r="K8" s="37" t="s">
        <v>47</v>
      </c>
      <c r="L8" s="37" t="s">
        <v>48</v>
      </c>
      <c r="M8" s="37">
        <v>250</v>
      </c>
      <c r="N8" s="37">
        <v>9.2</v>
      </c>
      <c r="O8" s="37">
        <v>250</v>
      </c>
      <c r="P8" s="37">
        <v>9.2</v>
      </c>
      <c r="Q8" s="37">
        <v>2025</v>
      </c>
      <c r="R8" s="37">
        <v>2025</v>
      </c>
      <c r="S8" s="38" t="s">
        <v>49</v>
      </c>
      <c r="T8" s="39"/>
    </row>
    <row r="9" ht="37.05" customHeight="1" outlineLevel="2" spans="1:20">
      <c r="A9" s="37">
        <v>3</v>
      </c>
      <c r="B9" s="37" t="s">
        <v>29</v>
      </c>
      <c r="C9" s="37">
        <v>430121</v>
      </c>
      <c r="D9" s="37" t="s">
        <v>50</v>
      </c>
      <c r="E9" s="37" t="s">
        <v>51</v>
      </c>
      <c r="F9" s="37" t="s">
        <v>52</v>
      </c>
      <c r="G9" s="37" t="s">
        <v>53</v>
      </c>
      <c r="H9" s="37" t="s">
        <v>54</v>
      </c>
      <c r="I9" s="37" t="s">
        <v>35</v>
      </c>
      <c r="J9" s="37" t="s">
        <v>46</v>
      </c>
      <c r="K9" s="37" t="s">
        <v>55</v>
      </c>
      <c r="L9" s="37" t="s">
        <v>38</v>
      </c>
      <c r="M9" s="37">
        <v>32</v>
      </c>
      <c r="N9" s="37">
        <v>9.5</v>
      </c>
      <c r="O9" s="37">
        <v>32</v>
      </c>
      <c r="P9" s="37">
        <v>8.5</v>
      </c>
      <c r="Q9" s="37">
        <v>2025</v>
      </c>
      <c r="R9" s="37">
        <v>2025</v>
      </c>
      <c r="S9" s="38" t="s">
        <v>56</v>
      </c>
      <c r="T9" s="39"/>
    </row>
    <row r="10" ht="37.05" customHeight="1" outlineLevel="2" spans="1:20">
      <c r="A10" s="37">
        <v>4</v>
      </c>
      <c r="B10" s="37" t="s">
        <v>29</v>
      </c>
      <c r="C10" s="37">
        <v>430181</v>
      </c>
      <c r="D10" s="37" t="s">
        <v>57</v>
      </c>
      <c r="E10" s="37" t="s">
        <v>58</v>
      </c>
      <c r="F10" s="37" t="s">
        <v>59</v>
      </c>
      <c r="G10" s="37" t="s">
        <v>60</v>
      </c>
      <c r="H10" s="37" t="s">
        <v>61</v>
      </c>
      <c r="I10" s="37" t="s">
        <v>35</v>
      </c>
      <c r="J10" s="37" t="s">
        <v>62</v>
      </c>
      <c r="K10" s="37" t="s">
        <v>55</v>
      </c>
      <c r="L10" s="37" t="s">
        <v>63</v>
      </c>
      <c r="M10" s="37">
        <v>20.04</v>
      </c>
      <c r="N10" s="37">
        <v>8.5</v>
      </c>
      <c r="O10" s="37">
        <v>20.04</v>
      </c>
      <c r="P10" s="37">
        <v>8.5</v>
      </c>
      <c r="Q10" s="37">
        <v>2025</v>
      </c>
      <c r="R10" s="37">
        <v>2025</v>
      </c>
      <c r="S10" s="38" t="s">
        <v>64</v>
      </c>
      <c r="T10" s="39"/>
    </row>
    <row r="11" ht="37.05" customHeight="1" outlineLevel="1" spans="1:20">
      <c r="A11" s="36"/>
      <c r="B11" s="35" t="s">
        <v>65</v>
      </c>
      <c r="C11" s="37"/>
      <c r="D11" s="37"/>
      <c r="E11" s="37"/>
      <c r="F11" s="35">
        <f>SUBTOTAL(3,F12:F13)</f>
        <v>2</v>
      </c>
      <c r="G11" s="35"/>
      <c r="H11" s="35"/>
      <c r="I11" s="35"/>
      <c r="J11" s="35"/>
      <c r="K11" s="35"/>
      <c r="L11" s="35"/>
      <c r="M11" s="35"/>
      <c r="N11" s="35"/>
      <c r="O11" s="37"/>
      <c r="P11" s="37"/>
      <c r="Q11" s="35"/>
      <c r="R11" s="35"/>
      <c r="S11" s="38"/>
      <c r="T11" s="39"/>
    </row>
    <row r="12" ht="37.05" customHeight="1" outlineLevel="2" spans="1:20">
      <c r="A12" s="37">
        <v>5</v>
      </c>
      <c r="B12" s="37" t="s">
        <v>66</v>
      </c>
      <c r="C12" s="37">
        <v>430281</v>
      </c>
      <c r="D12" s="37" t="s">
        <v>67</v>
      </c>
      <c r="E12" s="37" t="s">
        <v>68</v>
      </c>
      <c r="F12" s="37" t="s">
        <v>69</v>
      </c>
      <c r="G12" s="37" t="s">
        <v>70</v>
      </c>
      <c r="H12" s="37" t="s">
        <v>71</v>
      </c>
      <c r="I12" s="37" t="s">
        <v>35</v>
      </c>
      <c r="J12" s="37" t="s">
        <v>72</v>
      </c>
      <c r="K12" s="37" t="s">
        <v>55</v>
      </c>
      <c r="L12" s="37" t="s">
        <v>38</v>
      </c>
      <c r="M12" s="37">
        <v>32.04</v>
      </c>
      <c r="N12" s="37">
        <v>8.5</v>
      </c>
      <c r="O12" s="37">
        <v>32.04</v>
      </c>
      <c r="P12" s="37">
        <v>8.5</v>
      </c>
      <c r="Q12" s="37">
        <v>2025</v>
      </c>
      <c r="R12" s="37">
        <v>2025</v>
      </c>
      <c r="S12" s="38" t="s">
        <v>73</v>
      </c>
      <c r="T12" s="39"/>
    </row>
    <row r="13" ht="37.05" customHeight="1" outlineLevel="2" spans="1:20">
      <c r="A13" s="37">
        <v>6</v>
      </c>
      <c r="B13" s="37" t="s">
        <v>66</v>
      </c>
      <c r="C13" s="37">
        <v>430281</v>
      </c>
      <c r="D13" s="37" t="s">
        <v>67</v>
      </c>
      <c r="E13" s="37" t="s">
        <v>68</v>
      </c>
      <c r="F13" s="37" t="s">
        <v>74</v>
      </c>
      <c r="G13" s="37" t="s">
        <v>75</v>
      </c>
      <c r="H13" s="37" t="s">
        <v>76</v>
      </c>
      <c r="I13" s="37" t="s">
        <v>35</v>
      </c>
      <c r="J13" s="37" t="s">
        <v>72</v>
      </c>
      <c r="K13" s="37" t="s">
        <v>55</v>
      </c>
      <c r="L13" s="37" t="s">
        <v>38</v>
      </c>
      <c r="M13" s="37">
        <v>16.04</v>
      </c>
      <c r="N13" s="37">
        <v>8.5</v>
      </c>
      <c r="O13" s="37">
        <v>16.04</v>
      </c>
      <c r="P13" s="37">
        <v>8.5</v>
      </c>
      <c r="Q13" s="37">
        <v>2025</v>
      </c>
      <c r="R13" s="37">
        <v>2025</v>
      </c>
      <c r="S13" s="38" t="s">
        <v>77</v>
      </c>
      <c r="T13" s="39"/>
    </row>
    <row r="14" ht="37.05" customHeight="1" outlineLevel="1" spans="1:20">
      <c r="A14" s="36"/>
      <c r="B14" s="35" t="s">
        <v>78</v>
      </c>
      <c r="C14" s="37"/>
      <c r="D14" s="37"/>
      <c r="E14" s="37"/>
      <c r="F14" s="35">
        <f>SUBTOTAL(3,F15:F16)</f>
        <v>2</v>
      </c>
      <c r="G14" s="35"/>
      <c r="H14" s="35"/>
      <c r="I14" s="35"/>
      <c r="J14" s="35"/>
      <c r="K14" s="35"/>
      <c r="L14" s="35"/>
      <c r="M14" s="35"/>
      <c r="N14" s="35"/>
      <c r="O14" s="37"/>
      <c r="P14" s="37"/>
      <c r="Q14" s="35"/>
      <c r="R14" s="35"/>
      <c r="S14" s="38"/>
      <c r="T14" s="39"/>
    </row>
    <row r="15" ht="37.05" customHeight="1" outlineLevel="2" spans="1:20">
      <c r="A15" s="37">
        <v>7</v>
      </c>
      <c r="B15" s="37" t="s">
        <v>79</v>
      </c>
      <c r="C15" s="37">
        <v>430321</v>
      </c>
      <c r="D15" s="37" t="s">
        <v>80</v>
      </c>
      <c r="E15" s="37" t="s">
        <v>81</v>
      </c>
      <c r="F15" s="37" t="s">
        <v>82</v>
      </c>
      <c r="G15" s="37" t="s">
        <v>83</v>
      </c>
      <c r="H15" s="37" t="s">
        <v>84</v>
      </c>
      <c r="I15" s="37" t="s">
        <v>35</v>
      </c>
      <c r="J15" s="37" t="s">
        <v>36</v>
      </c>
      <c r="K15" s="37" t="s">
        <v>47</v>
      </c>
      <c r="L15" s="37" t="s">
        <v>38</v>
      </c>
      <c r="M15" s="37">
        <v>20</v>
      </c>
      <c r="N15" s="37">
        <v>10.3</v>
      </c>
      <c r="O15" s="37">
        <v>20</v>
      </c>
      <c r="P15" s="37">
        <v>10.3</v>
      </c>
      <c r="Q15" s="37">
        <v>2025</v>
      </c>
      <c r="R15" s="37">
        <v>2025</v>
      </c>
      <c r="S15" s="38" t="s">
        <v>85</v>
      </c>
      <c r="T15" s="39"/>
    </row>
    <row r="16" ht="37.05" customHeight="1" outlineLevel="2" spans="1:20">
      <c r="A16" s="37">
        <v>8</v>
      </c>
      <c r="B16" s="37" t="s">
        <v>79</v>
      </c>
      <c r="C16" s="37">
        <v>430321</v>
      </c>
      <c r="D16" s="37" t="s">
        <v>80</v>
      </c>
      <c r="E16" s="37" t="s">
        <v>86</v>
      </c>
      <c r="F16" s="37" t="s">
        <v>87</v>
      </c>
      <c r="G16" s="37" t="s">
        <v>88</v>
      </c>
      <c r="H16" s="37" t="s">
        <v>89</v>
      </c>
      <c r="I16" s="37" t="s">
        <v>35</v>
      </c>
      <c r="J16" s="37" t="s">
        <v>36</v>
      </c>
      <c r="K16" s="37" t="s">
        <v>47</v>
      </c>
      <c r="L16" s="37" t="s">
        <v>38</v>
      </c>
      <c r="M16" s="37">
        <v>16</v>
      </c>
      <c r="N16" s="37">
        <v>7.5</v>
      </c>
      <c r="O16" s="37">
        <v>16</v>
      </c>
      <c r="P16" s="37">
        <v>7.5</v>
      </c>
      <c r="Q16" s="37">
        <v>2025</v>
      </c>
      <c r="R16" s="37">
        <v>2025</v>
      </c>
      <c r="S16" s="38" t="s">
        <v>90</v>
      </c>
      <c r="T16" s="39"/>
    </row>
    <row r="17" ht="37.05" customHeight="1" outlineLevel="1" spans="1:20">
      <c r="A17" s="36"/>
      <c r="B17" s="35" t="s">
        <v>91</v>
      </c>
      <c r="C17" s="37"/>
      <c r="D17" s="37"/>
      <c r="E17" s="37"/>
      <c r="F17" s="35">
        <f>SUBTOTAL(3,F18:F20)</f>
        <v>3</v>
      </c>
      <c r="G17" s="35"/>
      <c r="H17" s="35"/>
      <c r="I17" s="35"/>
      <c r="J17" s="35"/>
      <c r="K17" s="35"/>
      <c r="L17" s="35"/>
      <c r="M17" s="35"/>
      <c r="N17" s="35"/>
      <c r="O17" s="37"/>
      <c r="P17" s="37"/>
      <c r="Q17" s="35"/>
      <c r="R17" s="35"/>
      <c r="S17" s="38"/>
      <c r="T17" s="39"/>
    </row>
    <row r="18" ht="37.05" customHeight="1" outlineLevel="2" spans="1:20">
      <c r="A18" s="37">
        <v>9</v>
      </c>
      <c r="B18" s="37" t="s">
        <v>92</v>
      </c>
      <c r="C18" s="37">
        <v>430581</v>
      </c>
      <c r="D18" s="37" t="s">
        <v>93</v>
      </c>
      <c r="E18" s="37" t="s">
        <v>94</v>
      </c>
      <c r="F18" s="37" t="s">
        <v>95</v>
      </c>
      <c r="G18" s="37" t="s">
        <v>96</v>
      </c>
      <c r="H18" s="37" t="s">
        <v>97</v>
      </c>
      <c r="I18" s="37" t="s">
        <v>35</v>
      </c>
      <c r="J18" s="37" t="s">
        <v>72</v>
      </c>
      <c r="K18" s="37" t="s">
        <v>47</v>
      </c>
      <c r="L18" s="37" t="s">
        <v>48</v>
      </c>
      <c r="M18" s="37">
        <v>106</v>
      </c>
      <c r="N18" s="37">
        <v>7.5</v>
      </c>
      <c r="O18" s="37">
        <v>106</v>
      </c>
      <c r="P18" s="37">
        <v>7.5</v>
      </c>
      <c r="Q18" s="37">
        <v>2025</v>
      </c>
      <c r="R18" s="37">
        <v>2025</v>
      </c>
      <c r="S18" s="38" t="s">
        <v>98</v>
      </c>
      <c r="T18" s="39"/>
    </row>
    <row r="19" ht="37.05" customHeight="1" outlineLevel="2" spans="1:20">
      <c r="A19" s="37">
        <v>10</v>
      </c>
      <c r="B19" s="37" t="s">
        <v>92</v>
      </c>
      <c r="C19" s="37">
        <v>430581</v>
      </c>
      <c r="D19" s="37" t="s">
        <v>93</v>
      </c>
      <c r="E19" s="37" t="s">
        <v>99</v>
      </c>
      <c r="F19" s="37" t="s">
        <v>100</v>
      </c>
      <c r="G19" s="37" t="s">
        <v>101</v>
      </c>
      <c r="H19" s="37" t="s">
        <v>102</v>
      </c>
      <c r="I19" s="37" t="s">
        <v>35</v>
      </c>
      <c r="J19" s="37" t="s">
        <v>46</v>
      </c>
      <c r="K19" s="37" t="s">
        <v>47</v>
      </c>
      <c r="L19" s="37" t="s">
        <v>48</v>
      </c>
      <c r="M19" s="37">
        <v>32.6</v>
      </c>
      <c r="N19" s="37">
        <v>5.5</v>
      </c>
      <c r="O19" s="37">
        <v>32.6</v>
      </c>
      <c r="P19" s="37">
        <v>5</v>
      </c>
      <c r="Q19" s="37">
        <v>2025</v>
      </c>
      <c r="R19" s="37">
        <v>2025</v>
      </c>
      <c r="S19" s="38" t="s">
        <v>103</v>
      </c>
      <c r="T19" s="39"/>
    </row>
    <row r="20" ht="37.05" customHeight="1" outlineLevel="2" spans="1:20">
      <c r="A20" s="37">
        <v>11</v>
      </c>
      <c r="B20" s="37" t="s">
        <v>92</v>
      </c>
      <c r="C20" s="37">
        <v>430581</v>
      </c>
      <c r="D20" s="37" t="s">
        <v>93</v>
      </c>
      <c r="E20" s="37" t="s">
        <v>104</v>
      </c>
      <c r="F20" s="37" t="s">
        <v>105</v>
      </c>
      <c r="G20" s="37" t="s">
        <v>106</v>
      </c>
      <c r="H20" s="37" t="s">
        <v>107</v>
      </c>
      <c r="I20" s="37" t="s">
        <v>35</v>
      </c>
      <c r="J20" s="37" t="s">
        <v>46</v>
      </c>
      <c r="K20" s="37" t="s">
        <v>47</v>
      </c>
      <c r="L20" s="37" t="s">
        <v>48</v>
      </c>
      <c r="M20" s="37">
        <v>9</v>
      </c>
      <c r="N20" s="37">
        <v>6.6</v>
      </c>
      <c r="O20" s="37">
        <v>9</v>
      </c>
      <c r="P20" s="37">
        <v>6.6</v>
      </c>
      <c r="Q20" s="37">
        <v>2025</v>
      </c>
      <c r="R20" s="37">
        <v>2025</v>
      </c>
      <c r="S20" s="38" t="s">
        <v>108</v>
      </c>
      <c r="T20" s="39"/>
    </row>
    <row r="21" ht="37.05" customHeight="1" outlineLevel="1" spans="1:20">
      <c r="A21" s="36"/>
      <c r="B21" s="35" t="s">
        <v>109</v>
      </c>
      <c r="C21" s="37"/>
      <c r="D21" s="37"/>
      <c r="E21" s="37"/>
      <c r="F21" s="35">
        <f>SUBTOTAL(3,F22:F28)</f>
        <v>7</v>
      </c>
      <c r="G21" s="35"/>
      <c r="H21" s="35"/>
      <c r="I21" s="35"/>
      <c r="J21" s="35"/>
      <c r="K21" s="35"/>
      <c r="L21" s="35"/>
      <c r="M21" s="35"/>
      <c r="N21" s="35"/>
      <c r="O21" s="37"/>
      <c r="P21" s="37"/>
      <c r="Q21" s="35"/>
      <c r="R21" s="35"/>
      <c r="S21" s="38"/>
      <c r="T21" s="39"/>
    </row>
    <row r="22" ht="37.05" customHeight="1" outlineLevel="2" spans="1:20">
      <c r="A22" s="37">
        <v>12</v>
      </c>
      <c r="B22" s="37" t="s">
        <v>110</v>
      </c>
      <c r="C22" s="37">
        <v>430621</v>
      </c>
      <c r="D22" s="37" t="s">
        <v>111</v>
      </c>
      <c r="E22" s="37" t="s">
        <v>112</v>
      </c>
      <c r="F22" s="37" t="s">
        <v>113</v>
      </c>
      <c r="G22" s="37" t="s">
        <v>114</v>
      </c>
      <c r="H22" s="37" t="s">
        <v>115</v>
      </c>
      <c r="I22" s="37" t="s">
        <v>35</v>
      </c>
      <c r="J22" s="37" t="s">
        <v>36</v>
      </c>
      <c r="K22" s="37" t="s">
        <v>55</v>
      </c>
      <c r="L22" s="37" t="s">
        <v>38</v>
      </c>
      <c r="M22" s="37">
        <v>25.02</v>
      </c>
      <c r="N22" s="37">
        <v>8.5</v>
      </c>
      <c r="O22" s="37">
        <v>25.02</v>
      </c>
      <c r="P22" s="37">
        <v>8.5</v>
      </c>
      <c r="Q22" s="37">
        <v>2025</v>
      </c>
      <c r="R22" s="37">
        <v>2025</v>
      </c>
      <c r="S22" s="38" t="s">
        <v>116</v>
      </c>
      <c r="T22" s="39"/>
    </row>
    <row r="23" ht="37.05" customHeight="1" outlineLevel="2" spans="1:20">
      <c r="A23" s="37">
        <v>13</v>
      </c>
      <c r="B23" s="37" t="s">
        <v>110</v>
      </c>
      <c r="C23" s="37">
        <v>430626</v>
      </c>
      <c r="D23" s="37" t="s">
        <v>117</v>
      </c>
      <c r="E23" s="37" t="s">
        <v>118</v>
      </c>
      <c r="F23" s="37" t="s">
        <v>119</v>
      </c>
      <c r="G23" s="37" t="s">
        <v>120</v>
      </c>
      <c r="H23" s="37" t="s">
        <v>121</v>
      </c>
      <c r="I23" s="37" t="s">
        <v>122</v>
      </c>
      <c r="J23" s="37" t="s">
        <v>72</v>
      </c>
      <c r="K23" s="37" t="s">
        <v>55</v>
      </c>
      <c r="L23" s="37" t="s">
        <v>38</v>
      </c>
      <c r="M23" s="37">
        <v>16.04</v>
      </c>
      <c r="N23" s="37">
        <v>9</v>
      </c>
      <c r="O23" s="37">
        <v>16.04</v>
      </c>
      <c r="P23" s="37">
        <v>8.5</v>
      </c>
      <c r="Q23" s="37">
        <v>2025</v>
      </c>
      <c r="R23" s="37">
        <v>2025</v>
      </c>
      <c r="S23" s="38" t="s">
        <v>123</v>
      </c>
      <c r="T23" s="39"/>
    </row>
    <row r="24" ht="37.05" customHeight="1" outlineLevel="2" spans="1:20">
      <c r="A24" s="37">
        <v>14</v>
      </c>
      <c r="B24" s="37" t="s">
        <v>110</v>
      </c>
      <c r="C24" s="37">
        <v>430626</v>
      </c>
      <c r="D24" s="37" t="s">
        <v>117</v>
      </c>
      <c r="E24" s="37" t="s">
        <v>124</v>
      </c>
      <c r="F24" s="37" t="s">
        <v>125</v>
      </c>
      <c r="G24" s="37" t="s">
        <v>126</v>
      </c>
      <c r="H24" s="37" t="s">
        <v>127</v>
      </c>
      <c r="I24" s="37" t="s">
        <v>35</v>
      </c>
      <c r="J24" s="37" t="s">
        <v>72</v>
      </c>
      <c r="K24" s="37" t="s">
        <v>47</v>
      </c>
      <c r="L24" s="37" t="s">
        <v>48</v>
      </c>
      <c r="M24" s="37">
        <v>91</v>
      </c>
      <c r="N24" s="37">
        <v>8.5</v>
      </c>
      <c r="O24" s="37">
        <v>91</v>
      </c>
      <c r="P24" s="37">
        <v>7.6</v>
      </c>
      <c r="Q24" s="37">
        <v>2025</v>
      </c>
      <c r="R24" s="37">
        <v>2025</v>
      </c>
      <c r="S24" s="38" t="s">
        <v>128</v>
      </c>
      <c r="T24" s="39"/>
    </row>
    <row r="25" ht="37.05" customHeight="1" outlineLevel="2" spans="1:20">
      <c r="A25" s="37">
        <v>15</v>
      </c>
      <c r="B25" s="37" t="s">
        <v>110</v>
      </c>
      <c r="C25" s="37">
        <v>430626</v>
      </c>
      <c r="D25" s="37" t="s">
        <v>117</v>
      </c>
      <c r="E25" s="37" t="s">
        <v>118</v>
      </c>
      <c r="F25" s="37" t="s">
        <v>129</v>
      </c>
      <c r="G25" s="37" t="s">
        <v>130</v>
      </c>
      <c r="H25" s="37" t="s">
        <v>131</v>
      </c>
      <c r="I25" s="37" t="s">
        <v>122</v>
      </c>
      <c r="J25" s="37" t="s">
        <v>72</v>
      </c>
      <c r="K25" s="37" t="s">
        <v>55</v>
      </c>
      <c r="L25" s="37" t="s">
        <v>38</v>
      </c>
      <c r="M25" s="37">
        <v>14.04</v>
      </c>
      <c r="N25" s="37">
        <v>9</v>
      </c>
      <c r="O25" s="37">
        <v>14.04</v>
      </c>
      <c r="P25" s="37">
        <v>8.5</v>
      </c>
      <c r="Q25" s="37">
        <v>2025</v>
      </c>
      <c r="R25" s="37">
        <v>2025</v>
      </c>
      <c r="S25" s="38" t="s">
        <v>132</v>
      </c>
      <c r="T25" s="39"/>
    </row>
    <row r="26" ht="37.05" customHeight="1" outlineLevel="2" spans="1:20">
      <c r="A26" s="37">
        <v>16</v>
      </c>
      <c r="B26" s="37" t="s">
        <v>110</v>
      </c>
      <c r="C26" s="37">
        <v>430626</v>
      </c>
      <c r="D26" s="37" t="s">
        <v>117</v>
      </c>
      <c r="E26" s="37" t="s">
        <v>133</v>
      </c>
      <c r="F26" s="37" t="s">
        <v>134</v>
      </c>
      <c r="G26" s="37" t="s">
        <v>135</v>
      </c>
      <c r="H26" s="37" t="s">
        <v>136</v>
      </c>
      <c r="I26" s="37" t="s">
        <v>35</v>
      </c>
      <c r="J26" s="37" t="s">
        <v>72</v>
      </c>
      <c r="K26" s="37" t="s">
        <v>47</v>
      </c>
      <c r="L26" s="37" t="s">
        <v>63</v>
      </c>
      <c r="M26" s="37">
        <v>53.5</v>
      </c>
      <c r="N26" s="37">
        <v>7.5</v>
      </c>
      <c r="O26" s="37">
        <v>53.5</v>
      </c>
      <c r="P26" s="37">
        <v>6.8</v>
      </c>
      <c r="Q26" s="37">
        <v>2025</v>
      </c>
      <c r="R26" s="37">
        <v>2025</v>
      </c>
      <c r="S26" s="38" t="s">
        <v>137</v>
      </c>
      <c r="T26" s="39"/>
    </row>
    <row r="27" ht="37.05" customHeight="1" outlineLevel="2" spans="1:20">
      <c r="A27" s="37">
        <v>17</v>
      </c>
      <c r="B27" s="37" t="s">
        <v>110</v>
      </c>
      <c r="C27" s="37">
        <v>430626</v>
      </c>
      <c r="D27" s="37" t="s">
        <v>117</v>
      </c>
      <c r="E27" s="37" t="s">
        <v>133</v>
      </c>
      <c r="F27" s="37" t="s">
        <v>138</v>
      </c>
      <c r="G27" s="37" t="s">
        <v>139</v>
      </c>
      <c r="H27" s="37" t="s">
        <v>140</v>
      </c>
      <c r="I27" s="37" t="s">
        <v>35</v>
      </c>
      <c r="J27" s="37" t="s">
        <v>72</v>
      </c>
      <c r="K27" s="37" t="s">
        <v>47</v>
      </c>
      <c r="L27" s="37" t="s">
        <v>38</v>
      </c>
      <c r="M27" s="37">
        <v>61.8</v>
      </c>
      <c r="N27" s="37">
        <v>9.7</v>
      </c>
      <c r="O27" s="37">
        <v>61.8</v>
      </c>
      <c r="P27" s="37">
        <v>9.7</v>
      </c>
      <c r="Q27" s="37">
        <v>2025</v>
      </c>
      <c r="R27" s="37">
        <v>2025</v>
      </c>
      <c r="S27" s="38" t="s">
        <v>141</v>
      </c>
      <c r="T27" s="39"/>
    </row>
    <row r="28" ht="37.05" customHeight="1" outlineLevel="2" spans="1:20">
      <c r="A28" s="37">
        <v>18</v>
      </c>
      <c r="B28" s="37" t="s">
        <v>110</v>
      </c>
      <c r="C28" s="37">
        <v>430681</v>
      </c>
      <c r="D28" s="37" t="s">
        <v>142</v>
      </c>
      <c r="E28" s="37" t="s">
        <v>143</v>
      </c>
      <c r="F28" s="37" t="s">
        <v>144</v>
      </c>
      <c r="G28" s="37" t="s">
        <v>145</v>
      </c>
      <c r="H28" s="37" t="s">
        <v>146</v>
      </c>
      <c r="I28" s="37" t="s">
        <v>147</v>
      </c>
      <c r="J28" s="37" t="s">
        <v>36</v>
      </c>
      <c r="K28" s="37" t="s">
        <v>47</v>
      </c>
      <c r="L28" s="37" t="s">
        <v>38</v>
      </c>
      <c r="M28" s="37">
        <v>362</v>
      </c>
      <c r="N28" s="37">
        <v>15.5</v>
      </c>
      <c r="O28" s="37">
        <v>362</v>
      </c>
      <c r="P28" s="37">
        <v>15.5</v>
      </c>
      <c r="Q28" s="37">
        <v>2025</v>
      </c>
      <c r="R28" s="37">
        <v>2026</v>
      </c>
      <c r="S28" s="38" t="s">
        <v>148</v>
      </c>
      <c r="T28" s="39"/>
    </row>
    <row r="29" ht="37.05" customHeight="1" outlineLevel="1" spans="1:20">
      <c r="A29" s="36"/>
      <c r="B29" s="35" t="s">
        <v>149</v>
      </c>
      <c r="C29" s="37"/>
      <c r="D29" s="37"/>
      <c r="E29" s="37"/>
      <c r="F29" s="35">
        <f>SUBTOTAL(3,F30:F34)</f>
        <v>5</v>
      </c>
      <c r="G29" s="35"/>
      <c r="H29" s="35"/>
      <c r="I29" s="35"/>
      <c r="J29" s="35"/>
      <c r="K29" s="35"/>
      <c r="L29" s="35"/>
      <c r="M29" s="35"/>
      <c r="N29" s="35"/>
      <c r="O29" s="37"/>
      <c r="P29" s="37"/>
      <c r="Q29" s="35"/>
      <c r="R29" s="35"/>
      <c r="S29" s="38"/>
      <c r="T29" s="39"/>
    </row>
    <row r="30" ht="37.05" customHeight="1" outlineLevel="2" spans="1:20">
      <c r="A30" s="37">
        <v>19</v>
      </c>
      <c r="B30" s="37" t="s">
        <v>150</v>
      </c>
      <c r="C30" s="37">
        <v>430703</v>
      </c>
      <c r="D30" s="37" t="s">
        <v>151</v>
      </c>
      <c r="E30" s="37" t="s">
        <v>152</v>
      </c>
      <c r="F30" s="37" t="s">
        <v>153</v>
      </c>
      <c r="G30" s="37" t="s">
        <v>154</v>
      </c>
      <c r="H30" s="37" t="s">
        <v>155</v>
      </c>
      <c r="I30" s="37" t="s">
        <v>147</v>
      </c>
      <c r="J30" s="37" t="s">
        <v>36</v>
      </c>
      <c r="K30" s="37" t="s">
        <v>47</v>
      </c>
      <c r="L30" s="37" t="s">
        <v>38</v>
      </c>
      <c r="M30" s="37">
        <v>53.6</v>
      </c>
      <c r="N30" s="37">
        <v>12</v>
      </c>
      <c r="O30" s="37">
        <v>53.6</v>
      </c>
      <c r="P30" s="37">
        <v>12</v>
      </c>
      <c r="Q30" s="37">
        <v>2025</v>
      </c>
      <c r="R30" s="37">
        <v>2025</v>
      </c>
      <c r="S30" s="38" t="s">
        <v>156</v>
      </c>
      <c r="T30" s="39"/>
    </row>
    <row r="31" ht="37.05" customHeight="1" outlineLevel="2" spans="1:20">
      <c r="A31" s="37">
        <v>20</v>
      </c>
      <c r="B31" s="37" t="s">
        <v>150</v>
      </c>
      <c r="C31" s="37">
        <v>430703</v>
      </c>
      <c r="D31" s="37" t="s">
        <v>151</v>
      </c>
      <c r="E31" s="37" t="s">
        <v>157</v>
      </c>
      <c r="F31" s="37" t="s">
        <v>158</v>
      </c>
      <c r="G31" s="37" t="s">
        <v>159</v>
      </c>
      <c r="H31" s="37" t="s">
        <v>160</v>
      </c>
      <c r="I31" s="37" t="s">
        <v>35</v>
      </c>
      <c r="J31" s="37" t="s">
        <v>36</v>
      </c>
      <c r="K31" s="37" t="s">
        <v>47</v>
      </c>
      <c r="L31" s="37" t="s">
        <v>38</v>
      </c>
      <c r="M31" s="37">
        <v>16</v>
      </c>
      <c r="N31" s="37">
        <v>7.3</v>
      </c>
      <c r="O31" s="37">
        <v>16</v>
      </c>
      <c r="P31" s="37">
        <v>7.3</v>
      </c>
      <c r="Q31" s="37">
        <v>2025</v>
      </c>
      <c r="R31" s="37">
        <v>2025</v>
      </c>
      <c r="S31" s="38" t="s">
        <v>161</v>
      </c>
      <c r="T31" s="39"/>
    </row>
    <row r="32" ht="37.05" customHeight="1" outlineLevel="2" spans="1:20">
      <c r="A32" s="37">
        <v>21</v>
      </c>
      <c r="B32" s="37" t="s">
        <v>150</v>
      </c>
      <c r="C32" s="37">
        <v>430722</v>
      </c>
      <c r="D32" s="37" t="s">
        <v>162</v>
      </c>
      <c r="E32" s="37" t="s">
        <v>163</v>
      </c>
      <c r="F32" s="37" t="s">
        <v>164</v>
      </c>
      <c r="G32" s="37" t="s">
        <v>165</v>
      </c>
      <c r="H32" s="37" t="s">
        <v>166</v>
      </c>
      <c r="I32" s="37" t="s">
        <v>35</v>
      </c>
      <c r="J32" s="37" t="s">
        <v>46</v>
      </c>
      <c r="K32" s="37" t="s">
        <v>55</v>
      </c>
      <c r="L32" s="37" t="s">
        <v>167</v>
      </c>
      <c r="M32" s="37">
        <v>46.84</v>
      </c>
      <c r="N32" s="37">
        <v>8.5</v>
      </c>
      <c r="O32" s="37">
        <v>46.84</v>
      </c>
      <c r="P32" s="37">
        <v>8.5</v>
      </c>
      <c r="Q32" s="37">
        <v>2025</v>
      </c>
      <c r="R32" s="37">
        <v>2025</v>
      </c>
      <c r="S32" s="38" t="s">
        <v>168</v>
      </c>
      <c r="T32" s="39"/>
    </row>
    <row r="33" ht="37.05" customHeight="1" outlineLevel="2" spans="1:20">
      <c r="A33" s="37">
        <v>22</v>
      </c>
      <c r="B33" s="37" t="s">
        <v>150</v>
      </c>
      <c r="C33" s="37">
        <v>430723</v>
      </c>
      <c r="D33" s="37" t="s">
        <v>169</v>
      </c>
      <c r="E33" s="37" t="s">
        <v>170</v>
      </c>
      <c r="F33" s="37" t="s">
        <v>171</v>
      </c>
      <c r="G33" s="37" t="s">
        <v>172</v>
      </c>
      <c r="H33" s="37" t="s">
        <v>173</v>
      </c>
      <c r="I33" s="37" t="s">
        <v>35</v>
      </c>
      <c r="J33" s="37" t="s">
        <v>36</v>
      </c>
      <c r="K33" s="37" t="s">
        <v>55</v>
      </c>
      <c r="L33" s="37" t="s">
        <v>38</v>
      </c>
      <c r="M33" s="37">
        <v>14.82</v>
      </c>
      <c r="N33" s="37">
        <v>8.5</v>
      </c>
      <c r="O33" s="37">
        <v>14.82</v>
      </c>
      <c r="P33" s="37">
        <v>8.5</v>
      </c>
      <c r="Q33" s="37">
        <v>2025</v>
      </c>
      <c r="R33" s="37">
        <v>2025</v>
      </c>
      <c r="S33" s="38" t="s">
        <v>174</v>
      </c>
      <c r="T33" s="39"/>
    </row>
    <row r="34" ht="37.05" customHeight="1" outlineLevel="2" spans="1:20">
      <c r="A34" s="37">
        <v>23</v>
      </c>
      <c r="B34" s="37" t="s">
        <v>150</v>
      </c>
      <c r="C34" s="37">
        <v>430723</v>
      </c>
      <c r="D34" s="37" t="s">
        <v>169</v>
      </c>
      <c r="E34" s="37" t="s">
        <v>170</v>
      </c>
      <c r="F34" s="37" t="s">
        <v>175</v>
      </c>
      <c r="G34" s="37" t="s">
        <v>176</v>
      </c>
      <c r="H34" s="37" t="s">
        <v>177</v>
      </c>
      <c r="I34" s="37" t="s">
        <v>35</v>
      </c>
      <c r="J34" s="37" t="s">
        <v>36</v>
      </c>
      <c r="K34" s="37" t="s">
        <v>55</v>
      </c>
      <c r="L34" s="37" t="s">
        <v>38</v>
      </c>
      <c r="M34" s="37">
        <v>16.82</v>
      </c>
      <c r="N34" s="37">
        <v>8.5</v>
      </c>
      <c r="O34" s="37">
        <v>16.82</v>
      </c>
      <c r="P34" s="37">
        <v>8.5</v>
      </c>
      <c r="Q34" s="37">
        <v>2025</v>
      </c>
      <c r="R34" s="37">
        <v>2025</v>
      </c>
      <c r="S34" s="38" t="s">
        <v>178</v>
      </c>
      <c r="T34" s="39"/>
    </row>
    <row r="35" ht="37.05" customHeight="1" outlineLevel="1" spans="1:20">
      <c r="A35" s="36"/>
      <c r="B35" s="35" t="s">
        <v>179</v>
      </c>
      <c r="C35" s="37"/>
      <c r="D35" s="37"/>
      <c r="E35" s="37"/>
      <c r="F35" s="35">
        <f>SUBTOTAL(3,F36:F44)</f>
        <v>9</v>
      </c>
      <c r="G35" s="35"/>
      <c r="H35" s="35"/>
      <c r="I35" s="35"/>
      <c r="J35" s="35"/>
      <c r="K35" s="35"/>
      <c r="L35" s="35"/>
      <c r="M35" s="35"/>
      <c r="N35" s="35"/>
      <c r="O35" s="37"/>
      <c r="P35" s="37"/>
      <c r="Q35" s="35"/>
      <c r="R35" s="35"/>
      <c r="S35" s="38"/>
      <c r="T35" s="39"/>
    </row>
    <row r="36" ht="37.05" customHeight="1" outlineLevel="2" spans="1:20">
      <c r="A36" s="37">
        <v>24</v>
      </c>
      <c r="B36" s="37" t="s">
        <v>180</v>
      </c>
      <c r="C36" s="37">
        <v>430802</v>
      </c>
      <c r="D36" s="37" t="s">
        <v>181</v>
      </c>
      <c r="E36" s="37" t="s">
        <v>182</v>
      </c>
      <c r="F36" s="37" t="s">
        <v>183</v>
      </c>
      <c r="G36" s="37" t="s">
        <v>184</v>
      </c>
      <c r="H36" s="37" t="s">
        <v>185</v>
      </c>
      <c r="I36" s="37" t="s">
        <v>122</v>
      </c>
      <c r="J36" s="37" t="s">
        <v>186</v>
      </c>
      <c r="K36" s="37" t="s">
        <v>47</v>
      </c>
      <c r="L36" s="37" t="s">
        <v>48</v>
      </c>
      <c r="M36" s="37">
        <v>67.5</v>
      </c>
      <c r="N36" s="37">
        <v>8</v>
      </c>
      <c r="O36" s="37">
        <v>67.5</v>
      </c>
      <c r="P36" s="37">
        <v>8</v>
      </c>
      <c r="Q36" s="37">
        <v>2025</v>
      </c>
      <c r="R36" s="37">
        <v>2025</v>
      </c>
      <c r="S36" s="38" t="s">
        <v>187</v>
      </c>
      <c r="T36" s="39"/>
    </row>
    <row r="37" ht="37.05" customHeight="1" outlineLevel="2" spans="1:20">
      <c r="A37" s="37">
        <v>25</v>
      </c>
      <c r="B37" s="37" t="s">
        <v>180</v>
      </c>
      <c r="C37" s="37">
        <v>430802</v>
      </c>
      <c r="D37" s="37" t="s">
        <v>181</v>
      </c>
      <c r="E37" s="37" t="s">
        <v>182</v>
      </c>
      <c r="F37" s="37" t="s">
        <v>188</v>
      </c>
      <c r="G37" s="37" t="s">
        <v>189</v>
      </c>
      <c r="H37" s="37" t="s">
        <v>190</v>
      </c>
      <c r="I37" s="37" t="s">
        <v>122</v>
      </c>
      <c r="J37" s="37" t="s">
        <v>186</v>
      </c>
      <c r="K37" s="37" t="s">
        <v>47</v>
      </c>
      <c r="L37" s="37" t="s">
        <v>48</v>
      </c>
      <c r="M37" s="37">
        <v>39.3</v>
      </c>
      <c r="N37" s="37">
        <v>8.5</v>
      </c>
      <c r="O37" s="37">
        <v>39.3</v>
      </c>
      <c r="P37" s="37">
        <v>8.5</v>
      </c>
      <c r="Q37" s="37">
        <v>2025</v>
      </c>
      <c r="R37" s="37">
        <v>2025</v>
      </c>
      <c r="S37" s="38" t="s">
        <v>187</v>
      </c>
      <c r="T37" s="39"/>
    </row>
    <row r="38" ht="37.05" customHeight="1" outlineLevel="2" spans="1:20">
      <c r="A38" s="37">
        <v>26</v>
      </c>
      <c r="B38" s="37" t="s">
        <v>180</v>
      </c>
      <c r="C38" s="37">
        <v>430802</v>
      </c>
      <c r="D38" s="37" t="s">
        <v>181</v>
      </c>
      <c r="E38" s="37" t="s">
        <v>170</v>
      </c>
      <c r="F38" s="37" t="s">
        <v>191</v>
      </c>
      <c r="G38" s="37" t="s">
        <v>192</v>
      </c>
      <c r="H38" s="37" t="s">
        <v>193</v>
      </c>
      <c r="I38" s="37" t="s">
        <v>35</v>
      </c>
      <c r="J38" s="37" t="s">
        <v>186</v>
      </c>
      <c r="K38" s="37" t="s">
        <v>47</v>
      </c>
      <c r="L38" s="37" t="s">
        <v>48</v>
      </c>
      <c r="M38" s="37">
        <v>30</v>
      </c>
      <c r="N38" s="37">
        <v>7.2</v>
      </c>
      <c r="O38" s="37">
        <v>30</v>
      </c>
      <c r="P38" s="37">
        <v>7.2</v>
      </c>
      <c r="Q38" s="37">
        <v>2025</v>
      </c>
      <c r="R38" s="37">
        <v>2025</v>
      </c>
      <c r="S38" s="38" t="s">
        <v>194</v>
      </c>
      <c r="T38" s="39"/>
    </row>
    <row r="39" ht="37.05" customHeight="1" outlineLevel="2" spans="1:20">
      <c r="A39" s="37">
        <v>27</v>
      </c>
      <c r="B39" s="37" t="s">
        <v>180</v>
      </c>
      <c r="C39" s="37">
        <v>430821</v>
      </c>
      <c r="D39" s="37" t="s">
        <v>195</v>
      </c>
      <c r="E39" s="37" t="s">
        <v>196</v>
      </c>
      <c r="F39" s="37" t="s">
        <v>197</v>
      </c>
      <c r="G39" s="37" t="s">
        <v>198</v>
      </c>
      <c r="H39" s="37" t="s">
        <v>199</v>
      </c>
      <c r="I39" s="37" t="s">
        <v>147</v>
      </c>
      <c r="J39" s="37" t="s">
        <v>72</v>
      </c>
      <c r="K39" s="37" t="s">
        <v>47</v>
      </c>
      <c r="L39" s="37" t="s">
        <v>48</v>
      </c>
      <c r="M39" s="37">
        <v>18</v>
      </c>
      <c r="N39" s="37">
        <v>12.1</v>
      </c>
      <c r="O39" s="37">
        <v>18</v>
      </c>
      <c r="P39" s="37">
        <v>11.7</v>
      </c>
      <c r="Q39" s="37">
        <v>2025</v>
      </c>
      <c r="R39" s="37">
        <v>2025</v>
      </c>
      <c r="S39" s="38" t="s">
        <v>200</v>
      </c>
      <c r="T39" s="39"/>
    </row>
    <row r="40" ht="37.05" customHeight="1" outlineLevel="2" spans="1:20">
      <c r="A40" s="37">
        <v>28</v>
      </c>
      <c r="B40" s="37" t="s">
        <v>180</v>
      </c>
      <c r="C40" s="37">
        <v>430821</v>
      </c>
      <c r="D40" s="37" t="s">
        <v>195</v>
      </c>
      <c r="E40" s="37" t="s">
        <v>201</v>
      </c>
      <c r="F40" s="37" t="s">
        <v>202</v>
      </c>
      <c r="G40" s="37" t="s">
        <v>203</v>
      </c>
      <c r="H40" s="37" t="s">
        <v>204</v>
      </c>
      <c r="I40" s="37" t="s">
        <v>35</v>
      </c>
      <c r="J40" s="37" t="s">
        <v>36</v>
      </c>
      <c r="K40" s="37" t="s">
        <v>55</v>
      </c>
      <c r="L40" s="37" t="s">
        <v>38</v>
      </c>
      <c r="M40" s="37">
        <v>32.04</v>
      </c>
      <c r="N40" s="37">
        <v>8.5</v>
      </c>
      <c r="O40" s="37">
        <v>32.04</v>
      </c>
      <c r="P40" s="37">
        <v>8.5</v>
      </c>
      <c r="Q40" s="37">
        <v>2025</v>
      </c>
      <c r="R40" s="37">
        <v>2025</v>
      </c>
      <c r="S40" s="38" t="s">
        <v>205</v>
      </c>
      <c r="T40" s="39"/>
    </row>
    <row r="41" ht="37.05" customHeight="1" outlineLevel="2" spans="1:20">
      <c r="A41" s="37">
        <v>29</v>
      </c>
      <c r="B41" s="37" t="s">
        <v>180</v>
      </c>
      <c r="C41" s="37">
        <v>430822</v>
      </c>
      <c r="D41" s="37" t="s">
        <v>206</v>
      </c>
      <c r="E41" s="37" t="s">
        <v>207</v>
      </c>
      <c r="F41" s="37" t="s">
        <v>208</v>
      </c>
      <c r="G41" s="37" t="s">
        <v>209</v>
      </c>
      <c r="H41" s="37" t="s">
        <v>210</v>
      </c>
      <c r="I41" s="37" t="s">
        <v>35</v>
      </c>
      <c r="J41" s="37" t="s">
        <v>46</v>
      </c>
      <c r="K41" s="37" t="s">
        <v>47</v>
      </c>
      <c r="L41" s="37" t="s">
        <v>48</v>
      </c>
      <c r="M41" s="37">
        <v>44</v>
      </c>
      <c r="N41" s="37">
        <v>8</v>
      </c>
      <c r="O41" s="37">
        <v>44</v>
      </c>
      <c r="P41" s="37">
        <v>8</v>
      </c>
      <c r="Q41" s="37">
        <v>2025</v>
      </c>
      <c r="R41" s="37">
        <v>2025</v>
      </c>
      <c r="S41" s="38" t="s">
        <v>211</v>
      </c>
      <c r="T41" s="39"/>
    </row>
    <row r="42" ht="37.05" customHeight="1" outlineLevel="2" spans="1:20">
      <c r="A42" s="37">
        <v>30</v>
      </c>
      <c r="B42" s="37" t="s">
        <v>180</v>
      </c>
      <c r="C42" s="37">
        <v>430822</v>
      </c>
      <c r="D42" s="37" t="s">
        <v>206</v>
      </c>
      <c r="E42" s="37" t="s">
        <v>170</v>
      </c>
      <c r="F42" s="37" t="s">
        <v>212</v>
      </c>
      <c r="G42" s="37" t="s">
        <v>213</v>
      </c>
      <c r="H42" s="37" t="s">
        <v>214</v>
      </c>
      <c r="I42" s="37" t="s">
        <v>35</v>
      </c>
      <c r="J42" s="37" t="s">
        <v>46</v>
      </c>
      <c r="K42" s="37" t="s">
        <v>47</v>
      </c>
      <c r="L42" s="37" t="s">
        <v>48</v>
      </c>
      <c r="M42" s="37">
        <v>31</v>
      </c>
      <c r="N42" s="37">
        <v>6.5</v>
      </c>
      <c r="O42" s="37">
        <v>31</v>
      </c>
      <c r="P42" s="37">
        <v>6.5</v>
      </c>
      <c r="Q42" s="37">
        <v>2025</v>
      </c>
      <c r="R42" s="37">
        <v>2025</v>
      </c>
      <c r="S42" s="38" t="s">
        <v>215</v>
      </c>
      <c r="T42" s="39"/>
    </row>
    <row r="43" ht="37.05" customHeight="1" outlineLevel="2" spans="1:20">
      <c r="A43" s="37">
        <v>31</v>
      </c>
      <c r="B43" s="37" t="s">
        <v>180</v>
      </c>
      <c r="C43" s="37">
        <v>430822</v>
      </c>
      <c r="D43" s="37" t="s">
        <v>206</v>
      </c>
      <c r="E43" s="37" t="s">
        <v>216</v>
      </c>
      <c r="F43" s="37" t="s">
        <v>217</v>
      </c>
      <c r="G43" s="37" t="s">
        <v>218</v>
      </c>
      <c r="H43" s="37" t="s">
        <v>219</v>
      </c>
      <c r="I43" s="37" t="s">
        <v>122</v>
      </c>
      <c r="J43" s="37" t="s">
        <v>36</v>
      </c>
      <c r="K43" s="37" t="s">
        <v>55</v>
      </c>
      <c r="L43" s="37" t="s">
        <v>38</v>
      </c>
      <c r="M43" s="37">
        <v>28.04</v>
      </c>
      <c r="N43" s="37">
        <v>8.5</v>
      </c>
      <c r="O43" s="37">
        <v>28.04</v>
      </c>
      <c r="P43" s="37">
        <v>8.5</v>
      </c>
      <c r="Q43" s="37">
        <v>2025</v>
      </c>
      <c r="R43" s="37">
        <v>2025</v>
      </c>
      <c r="S43" s="38" t="s">
        <v>220</v>
      </c>
      <c r="T43" s="39"/>
    </row>
    <row r="44" ht="37.05" customHeight="1" outlineLevel="2" spans="1:20">
      <c r="A44" s="37">
        <v>32</v>
      </c>
      <c r="B44" s="37" t="s">
        <v>180</v>
      </c>
      <c r="C44" s="37">
        <v>430822</v>
      </c>
      <c r="D44" s="37" t="s">
        <v>206</v>
      </c>
      <c r="E44" s="37" t="s">
        <v>221</v>
      </c>
      <c r="F44" s="37" t="s">
        <v>222</v>
      </c>
      <c r="G44" s="37" t="s">
        <v>223</v>
      </c>
      <c r="H44" s="37" t="s">
        <v>224</v>
      </c>
      <c r="I44" s="37" t="s">
        <v>35</v>
      </c>
      <c r="J44" s="37" t="s">
        <v>186</v>
      </c>
      <c r="K44" s="37" t="s">
        <v>47</v>
      </c>
      <c r="L44" s="37" t="s">
        <v>48</v>
      </c>
      <c r="M44" s="37">
        <v>44</v>
      </c>
      <c r="N44" s="37">
        <v>6</v>
      </c>
      <c r="O44" s="37">
        <v>44</v>
      </c>
      <c r="P44" s="37">
        <v>6</v>
      </c>
      <c r="Q44" s="37">
        <v>2025</v>
      </c>
      <c r="R44" s="37">
        <v>2025</v>
      </c>
      <c r="S44" s="38" t="s">
        <v>225</v>
      </c>
      <c r="T44" s="39"/>
    </row>
    <row r="45" ht="37.05" customHeight="1" outlineLevel="1" spans="1:20">
      <c r="A45" s="36"/>
      <c r="B45" s="35" t="s">
        <v>226</v>
      </c>
      <c r="C45" s="37"/>
      <c r="D45" s="37"/>
      <c r="E45" s="37"/>
      <c r="F45" s="35">
        <f>SUBTOTAL(3,F46:F47)</f>
        <v>2</v>
      </c>
      <c r="G45" s="35"/>
      <c r="H45" s="35"/>
      <c r="I45" s="35"/>
      <c r="J45" s="35"/>
      <c r="K45" s="35"/>
      <c r="L45" s="35"/>
      <c r="M45" s="35"/>
      <c r="N45" s="35"/>
      <c r="O45" s="37"/>
      <c r="P45" s="37"/>
      <c r="Q45" s="35"/>
      <c r="R45" s="35"/>
      <c r="S45" s="38"/>
      <c r="T45" s="39"/>
    </row>
    <row r="46" ht="37.05" customHeight="1" outlineLevel="2" spans="1:20">
      <c r="A46" s="37">
        <v>33</v>
      </c>
      <c r="B46" s="37" t="s">
        <v>227</v>
      </c>
      <c r="C46" s="37">
        <v>430921</v>
      </c>
      <c r="D46" s="37" t="s">
        <v>228</v>
      </c>
      <c r="E46" s="37" t="s">
        <v>201</v>
      </c>
      <c r="F46" s="37" t="s">
        <v>229</v>
      </c>
      <c r="G46" s="37" t="s">
        <v>230</v>
      </c>
      <c r="H46" s="37" t="s">
        <v>231</v>
      </c>
      <c r="I46" s="37" t="s">
        <v>147</v>
      </c>
      <c r="J46" s="37" t="s">
        <v>36</v>
      </c>
      <c r="K46" s="37" t="s">
        <v>47</v>
      </c>
      <c r="L46" s="37" t="s">
        <v>38</v>
      </c>
      <c r="M46" s="37">
        <v>77</v>
      </c>
      <c r="N46" s="37">
        <v>8.5</v>
      </c>
      <c r="O46" s="37">
        <v>77</v>
      </c>
      <c r="P46" s="37">
        <v>8.5</v>
      </c>
      <c r="Q46" s="37">
        <v>2025</v>
      </c>
      <c r="R46" s="37">
        <v>2025</v>
      </c>
      <c r="S46" s="38" t="s">
        <v>232</v>
      </c>
      <c r="T46" s="39"/>
    </row>
    <row r="47" ht="37.05" customHeight="1" outlineLevel="2" spans="1:20">
      <c r="A47" s="37">
        <v>34</v>
      </c>
      <c r="B47" s="37" t="s">
        <v>227</v>
      </c>
      <c r="C47" s="37">
        <v>430981</v>
      </c>
      <c r="D47" s="37" t="s">
        <v>233</v>
      </c>
      <c r="E47" s="37" t="s">
        <v>234</v>
      </c>
      <c r="F47" s="37" t="s">
        <v>235</v>
      </c>
      <c r="G47" s="37" t="s">
        <v>236</v>
      </c>
      <c r="H47" s="37" t="s">
        <v>237</v>
      </c>
      <c r="I47" s="37" t="s">
        <v>147</v>
      </c>
      <c r="J47" s="37" t="s">
        <v>238</v>
      </c>
      <c r="K47" s="37" t="s">
        <v>47</v>
      </c>
      <c r="L47" s="37" t="s">
        <v>38</v>
      </c>
      <c r="M47" s="37">
        <v>1497</v>
      </c>
      <c r="N47" s="37">
        <v>10</v>
      </c>
      <c r="O47" s="37">
        <v>1497</v>
      </c>
      <c r="P47" s="37">
        <v>10</v>
      </c>
      <c r="Q47" s="37">
        <v>2025</v>
      </c>
      <c r="R47" s="37">
        <v>2025</v>
      </c>
      <c r="S47" s="38" t="s">
        <v>239</v>
      </c>
      <c r="T47" s="39"/>
    </row>
    <row r="48" ht="37.05" customHeight="1" outlineLevel="1" spans="1:20">
      <c r="A48" s="36"/>
      <c r="B48" s="35" t="s">
        <v>240</v>
      </c>
      <c r="C48" s="37"/>
      <c r="D48" s="37"/>
      <c r="E48" s="37"/>
      <c r="F48" s="35">
        <f>SUBTOTAL(3,F49:F55)</f>
        <v>7</v>
      </c>
      <c r="G48" s="35"/>
      <c r="H48" s="35"/>
      <c r="I48" s="35"/>
      <c r="J48" s="35"/>
      <c r="K48" s="35"/>
      <c r="L48" s="35"/>
      <c r="M48" s="35"/>
      <c r="N48" s="35"/>
      <c r="O48" s="37"/>
      <c r="P48" s="37"/>
      <c r="Q48" s="35"/>
      <c r="R48" s="35"/>
      <c r="S48" s="38"/>
      <c r="T48" s="39"/>
    </row>
    <row r="49" ht="37.05" customHeight="1" outlineLevel="2" spans="1:20">
      <c r="A49" s="37">
        <v>35</v>
      </c>
      <c r="B49" s="37" t="s">
        <v>241</v>
      </c>
      <c r="C49" s="37">
        <v>431123</v>
      </c>
      <c r="D49" s="37" t="s">
        <v>242</v>
      </c>
      <c r="E49" s="37" t="s">
        <v>243</v>
      </c>
      <c r="F49" s="37" t="s">
        <v>244</v>
      </c>
      <c r="G49" s="37" t="s">
        <v>245</v>
      </c>
      <c r="H49" s="37" t="s">
        <v>246</v>
      </c>
      <c r="I49" s="37" t="s">
        <v>35</v>
      </c>
      <c r="J49" s="37" t="s">
        <v>46</v>
      </c>
      <c r="K49" s="37" t="s">
        <v>47</v>
      </c>
      <c r="L49" s="37" t="s">
        <v>48</v>
      </c>
      <c r="M49" s="37">
        <v>48</v>
      </c>
      <c r="N49" s="37">
        <v>8</v>
      </c>
      <c r="O49" s="37">
        <v>48</v>
      </c>
      <c r="P49" s="37">
        <v>8</v>
      </c>
      <c r="Q49" s="37">
        <v>2025</v>
      </c>
      <c r="R49" s="37">
        <v>2025</v>
      </c>
      <c r="S49" s="38" t="s">
        <v>247</v>
      </c>
      <c r="T49" s="39"/>
    </row>
    <row r="50" ht="37.05" customHeight="1" outlineLevel="2" spans="1:20">
      <c r="A50" s="37">
        <v>36</v>
      </c>
      <c r="B50" s="37" t="s">
        <v>241</v>
      </c>
      <c r="C50" s="37">
        <v>431123</v>
      </c>
      <c r="D50" s="37" t="s">
        <v>242</v>
      </c>
      <c r="E50" s="37" t="s">
        <v>243</v>
      </c>
      <c r="F50" s="37" t="s">
        <v>248</v>
      </c>
      <c r="G50" s="37" t="s">
        <v>249</v>
      </c>
      <c r="H50" s="37" t="s">
        <v>250</v>
      </c>
      <c r="I50" s="37" t="s">
        <v>35</v>
      </c>
      <c r="J50" s="37" t="s">
        <v>46</v>
      </c>
      <c r="K50" s="37" t="s">
        <v>47</v>
      </c>
      <c r="L50" s="37" t="s">
        <v>63</v>
      </c>
      <c r="M50" s="37">
        <v>7.2</v>
      </c>
      <c r="N50" s="37">
        <v>12.5</v>
      </c>
      <c r="O50" s="37">
        <v>7.2</v>
      </c>
      <c r="P50" s="37">
        <v>12.5</v>
      </c>
      <c r="Q50" s="37">
        <v>2025</v>
      </c>
      <c r="R50" s="37">
        <v>2025</v>
      </c>
      <c r="S50" s="38" t="s">
        <v>251</v>
      </c>
      <c r="T50" s="39"/>
    </row>
    <row r="51" ht="37.05" customHeight="1" outlineLevel="2" spans="1:20">
      <c r="A51" s="37">
        <v>37</v>
      </c>
      <c r="B51" s="37" t="s">
        <v>241</v>
      </c>
      <c r="C51" s="37">
        <v>431123</v>
      </c>
      <c r="D51" s="37" t="s">
        <v>242</v>
      </c>
      <c r="E51" s="37" t="s">
        <v>252</v>
      </c>
      <c r="F51" s="37" t="s">
        <v>253</v>
      </c>
      <c r="G51" s="37" t="s">
        <v>254</v>
      </c>
      <c r="H51" s="37" t="s">
        <v>255</v>
      </c>
      <c r="I51" s="37" t="s">
        <v>147</v>
      </c>
      <c r="J51" s="37" t="s">
        <v>72</v>
      </c>
      <c r="K51" s="37" t="s">
        <v>47</v>
      </c>
      <c r="L51" s="37" t="s">
        <v>48</v>
      </c>
      <c r="M51" s="37">
        <v>104.56</v>
      </c>
      <c r="N51" s="37">
        <v>12</v>
      </c>
      <c r="O51" s="37">
        <v>104.56</v>
      </c>
      <c r="P51" s="37">
        <v>12</v>
      </c>
      <c r="Q51" s="37">
        <v>2025</v>
      </c>
      <c r="R51" s="37">
        <v>2025</v>
      </c>
      <c r="S51" s="38" t="s">
        <v>256</v>
      </c>
      <c r="T51" s="39"/>
    </row>
    <row r="52" ht="37.05" customHeight="1" outlineLevel="2" spans="1:20">
      <c r="A52" s="37">
        <v>38</v>
      </c>
      <c r="B52" s="37" t="s">
        <v>241</v>
      </c>
      <c r="C52" s="37">
        <v>431129</v>
      </c>
      <c r="D52" s="37" t="s">
        <v>257</v>
      </c>
      <c r="E52" s="37" t="s">
        <v>258</v>
      </c>
      <c r="F52" s="37" t="s">
        <v>259</v>
      </c>
      <c r="G52" s="37" t="s">
        <v>260</v>
      </c>
      <c r="H52" s="37" t="s">
        <v>261</v>
      </c>
      <c r="I52" s="37" t="s">
        <v>35</v>
      </c>
      <c r="J52" s="37" t="s">
        <v>46</v>
      </c>
      <c r="K52" s="37" t="s">
        <v>47</v>
      </c>
      <c r="L52" s="37" t="s">
        <v>38</v>
      </c>
      <c r="M52" s="37">
        <v>27</v>
      </c>
      <c r="N52" s="37">
        <v>12.4</v>
      </c>
      <c r="O52" s="37">
        <v>27</v>
      </c>
      <c r="P52" s="37">
        <v>12.4</v>
      </c>
      <c r="Q52" s="37">
        <v>2025</v>
      </c>
      <c r="R52" s="37">
        <v>2025</v>
      </c>
      <c r="S52" s="38" t="s">
        <v>262</v>
      </c>
      <c r="T52" s="39"/>
    </row>
    <row r="53" ht="37.05" customHeight="1" outlineLevel="2" spans="1:20">
      <c r="A53" s="37">
        <v>39</v>
      </c>
      <c r="B53" s="37" t="s">
        <v>241</v>
      </c>
      <c r="C53" s="37">
        <v>431129</v>
      </c>
      <c r="D53" s="37" t="s">
        <v>257</v>
      </c>
      <c r="E53" s="37" t="s">
        <v>258</v>
      </c>
      <c r="F53" s="37" t="s">
        <v>263</v>
      </c>
      <c r="G53" s="37" t="s">
        <v>264</v>
      </c>
      <c r="H53" s="37" t="s">
        <v>265</v>
      </c>
      <c r="I53" s="37" t="s">
        <v>35</v>
      </c>
      <c r="J53" s="37" t="s">
        <v>186</v>
      </c>
      <c r="K53" s="37" t="s">
        <v>55</v>
      </c>
      <c r="L53" s="37" t="s">
        <v>38</v>
      </c>
      <c r="M53" s="37">
        <v>23.04</v>
      </c>
      <c r="N53" s="37">
        <v>10</v>
      </c>
      <c r="O53" s="37">
        <v>23.04</v>
      </c>
      <c r="P53" s="37">
        <v>8.5</v>
      </c>
      <c r="Q53" s="37">
        <v>2025</v>
      </c>
      <c r="R53" s="37">
        <v>2025</v>
      </c>
      <c r="S53" s="38" t="s">
        <v>266</v>
      </c>
      <c r="T53" s="39"/>
    </row>
    <row r="54" ht="37.05" customHeight="1" outlineLevel="2" spans="1:20">
      <c r="A54" s="37">
        <v>40</v>
      </c>
      <c r="B54" s="37" t="s">
        <v>241</v>
      </c>
      <c r="C54" s="37">
        <v>431129</v>
      </c>
      <c r="D54" s="37" t="s">
        <v>257</v>
      </c>
      <c r="E54" s="37" t="s">
        <v>258</v>
      </c>
      <c r="F54" s="37" t="s">
        <v>267</v>
      </c>
      <c r="G54" s="37" t="s">
        <v>268</v>
      </c>
      <c r="H54" s="37" t="s">
        <v>269</v>
      </c>
      <c r="I54" s="37" t="s">
        <v>35</v>
      </c>
      <c r="J54" s="37" t="s">
        <v>186</v>
      </c>
      <c r="K54" s="37" t="s">
        <v>55</v>
      </c>
      <c r="L54" s="37" t="s">
        <v>38</v>
      </c>
      <c r="M54" s="37">
        <v>23.04</v>
      </c>
      <c r="N54" s="37">
        <v>10</v>
      </c>
      <c r="O54" s="37">
        <v>23.04</v>
      </c>
      <c r="P54" s="37">
        <v>8.5</v>
      </c>
      <c r="Q54" s="37">
        <v>2025</v>
      </c>
      <c r="R54" s="37">
        <v>2025</v>
      </c>
      <c r="S54" s="38" t="s">
        <v>266</v>
      </c>
      <c r="T54" s="39"/>
    </row>
    <row r="55" ht="37.05" customHeight="1" outlineLevel="2" spans="1:20">
      <c r="A55" s="37">
        <v>41</v>
      </c>
      <c r="B55" s="37" t="s">
        <v>241</v>
      </c>
      <c r="C55" s="37">
        <v>431181</v>
      </c>
      <c r="D55" s="37" t="s">
        <v>270</v>
      </c>
      <c r="E55" s="37" t="s">
        <v>243</v>
      </c>
      <c r="F55" s="37" t="s">
        <v>271</v>
      </c>
      <c r="G55" s="37" t="s">
        <v>272</v>
      </c>
      <c r="H55" s="37" t="s">
        <v>273</v>
      </c>
      <c r="I55" s="37" t="s">
        <v>35</v>
      </c>
      <c r="J55" s="37" t="s">
        <v>36</v>
      </c>
      <c r="K55" s="37" t="s">
        <v>47</v>
      </c>
      <c r="L55" s="37" t="s">
        <v>38</v>
      </c>
      <c r="M55" s="37">
        <v>18</v>
      </c>
      <c r="N55" s="37">
        <v>7</v>
      </c>
      <c r="O55" s="37">
        <v>18</v>
      </c>
      <c r="P55" s="37">
        <v>6.5</v>
      </c>
      <c r="Q55" s="37">
        <v>2025</v>
      </c>
      <c r="R55" s="37">
        <v>2025</v>
      </c>
      <c r="S55" s="38" t="s">
        <v>274</v>
      </c>
      <c r="T55" s="39"/>
    </row>
    <row r="56" ht="37.05" customHeight="1" outlineLevel="1" spans="1:20">
      <c r="A56" s="36"/>
      <c r="B56" s="35" t="s">
        <v>275</v>
      </c>
      <c r="C56" s="37"/>
      <c r="D56" s="37"/>
      <c r="E56" s="37"/>
      <c r="F56" s="35">
        <f>SUBTOTAL(3,F57:F66)</f>
        <v>10</v>
      </c>
      <c r="G56" s="35"/>
      <c r="H56" s="35"/>
      <c r="I56" s="35"/>
      <c r="J56" s="35"/>
      <c r="K56" s="35"/>
      <c r="L56" s="35"/>
      <c r="M56" s="35"/>
      <c r="N56" s="35"/>
      <c r="O56" s="37"/>
      <c r="P56" s="37"/>
      <c r="Q56" s="35"/>
      <c r="R56" s="35"/>
      <c r="S56" s="38"/>
      <c r="T56" s="39"/>
    </row>
    <row r="57" ht="37.05" customHeight="1" outlineLevel="2" spans="1:20">
      <c r="A57" s="37">
        <v>42</v>
      </c>
      <c r="B57" s="37" t="s">
        <v>276</v>
      </c>
      <c r="C57" s="37">
        <v>431221</v>
      </c>
      <c r="D57" s="37" t="s">
        <v>277</v>
      </c>
      <c r="E57" s="37" t="s">
        <v>278</v>
      </c>
      <c r="F57" s="37" t="s">
        <v>279</v>
      </c>
      <c r="G57" s="37" t="s">
        <v>280</v>
      </c>
      <c r="H57" s="37" t="s">
        <v>281</v>
      </c>
      <c r="I57" s="37" t="s">
        <v>147</v>
      </c>
      <c r="J57" s="37" t="s">
        <v>36</v>
      </c>
      <c r="K57" s="37" t="s">
        <v>47</v>
      </c>
      <c r="L57" s="37" t="s">
        <v>38</v>
      </c>
      <c r="M57" s="37">
        <v>29.5</v>
      </c>
      <c r="N57" s="37">
        <v>14.2</v>
      </c>
      <c r="O57" s="37">
        <v>29.5</v>
      </c>
      <c r="P57" s="37">
        <v>14.2</v>
      </c>
      <c r="Q57" s="37">
        <v>2025</v>
      </c>
      <c r="R57" s="37">
        <v>2025</v>
      </c>
      <c r="S57" s="38" t="s">
        <v>282</v>
      </c>
      <c r="T57" s="39"/>
    </row>
    <row r="58" ht="37.05" customHeight="1" outlineLevel="2" spans="1:20">
      <c r="A58" s="37">
        <v>43</v>
      </c>
      <c r="B58" s="37" t="s">
        <v>276</v>
      </c>
      <c r="C58" s="37">
        <v>431225</v>
      </c>
      <c r="D58" s="37" t="s">
        <v>283</v>
      </c>
      <c r="E58" s="37" t="s">
        <v>284</v>
      </c>
      <c r="F58" s="37" t="s">
        <v>285</v>
      </c>
      <c r="G58" s="37" t="s">
        <v>286</v>
      </c>
      <c r="H58" s="37" t="s">
        <v>287</v>
      </c>
      <c r="I58" s="37" t="s">
        <v>122</v>
      </c>
      <c r="J58" s="37" t="s">
        <v>46</v>
      </c>
      <c r="K58" s="37" t="s">
        <v>47</v>
      </c>
      <c r="L58" s="37" t="s">
        <v>63</v>
      </c>
      <c r="M58" s="37">
        <v>10</v>
      </c>
      <c r="N58" s="37">
        <v>8.2</v>
      </c>
      <c r="O58" s="37">
        <v>10</v>
      </c>
      <c r="P58" s="37">
        <v>8.14</v>
      </c>
      <c r="Q58" s="37">
        <v>2025</v>
      </c>
      <c r="R58" s="37">
        <v>2025</v>
      </c>
      <c r="S58" s="38" t="s">
        <v>288</v>
      </c>
      <c r="T58" s="39"/>
    </row>
    <row r="59" ht="37.05" customHeight="1" outlineLevel="2" spans="1:20">
      <c r="A59" s="37">
        <v>44</v>
      </c>
      <c r="B59" s="37" t="s">
        <v>276</v>
      </c>
      <c r="C59" s="37">
        <v>431230</v>
      </c>
      <c r="D59" s="37" t="s">
        <v>289</v>
      </c>
      <c r="E59" s="37" t="s">
        <v>290</v>
      </c>
      <c r="F59" s="37" t="s">
        <v>291</v>
      </c>
      <c r="G59" s="37" t="s">
        <v>292</v>
      </c>
      <c r="H59" s="37" t="s">
        <v>293</v>
      </c>
      <c r="I59" s="37" t="s">
        <v>35</v>
      </c>
      <c r="J59" s="37" t="s">
        <v>72</v>
      </c>
      <c r="K59" s="37" t="s">
        <v>47</v>
      </c>
      <c r="L59" s="37" t="s">
        <v>38</v>
      </c>
      <c r="M59" s="37">
        <v>12</v>
      </c>
      <c r="N59" s="37">
        <v>5.5</v>
      </c>
      <c r="O59" s="37">
        <v>12</v>
      </c>
      <c r="P59" s="37">
        <v>5.5</v>
      </c>
      <c r="Q59" s="37">
        <v>2025</v>
      </c>
      <c r="R59" s="37">
        <v>2025</v>
      </c>
      <c r="S59" s="38" t="s">
        <v>294</v>
      </c>
      <c r="T59" s="39"/>
    </row>
    <row r="60" ht="37.05" customHeight="1" outlineLevel="2" spans="1:20">
      <c r="A60" s="37">
        <v>45</v>
      </c>
      <c r="B60" s="37" t="s">
        <v>276</v>
      </c>
      <c r="C60" s="37">
        <v>431230</v>
      </c>
      <c r="D60" s="37" t="s">
        <v>289</v>
      </c>
      <c r="E60" s="37" t="s">
        <v>295</v>
      </c>
      <c r="F60" s="37" t="s">
        <v>296</v>
      </c>
      <c r="G60" s="37" t="s">
        <v>297</v>
      </c>
      <c r="H60" s="37" t="s">
        <v>298</v>
      </c>
      <c r="I60" s="37" t="s">
        <v>35</v>
      </c>
      <c r="J60" s="37" t="s">
        <v>46</v>
      </c>
      <c r="K60" s="37" t="s">
        <v>47</v>
      </c>
      <c r="L60" s="37" t="s">
        <v>38</v>
      </c>
      <c r="M60" s="37">
        <v>8</v>
      </c>
      <c r="N60" s="37">
        <v>6</v>
      </c>
      <c r="O60" s="37">
        <v>8</v>
      </c>
      <c r="P60" s="37">
        <v>6</v>
      </c>
      <c r="Q60" s="37">
        <v>2025</v>
      </c>
      <c r="R60" s="37">
        <v>2025</v>
      </c>
      <c r="S60" s="38" t="s">
        <v>294</v>
      </c>
      <c r="T60" s="39"/>
    </row>
    <row r="61" ht="37.05" customHeight="1" outlineLevel="2" spans="1:20">
      <c r="A61" s="37">
        <v>46</v>
      </c>
      <c r="B61" s="37" t="s">
        <v>276</v>
      </c>
      <c r="C61" s="37">
        <v>431230</v>
      </c>
      <c r="D61" s="37" t="s">
        <v>289</v>
      </c>
      <c r="E61" s="37" t="s">
        <v>295</v>
      </c>
      <c r="F61" s="37" t="s">
        <v>299</v>
      </c>
      <c r="G61" s="37" t="s">
        <v>300</v>
      </c>
      <c r="H61" s="37" t="s">
        <v>301</v>
      </c>
      <c r="I61" s="37" t="s">
        <v>35</v>
      </c>
      <c r="J61" s="37" t="s">
        <v>46</v>
      </c>
      <c r="K61" s="37" t="s">
        <v>47</v>
      </c>
      <c r="L61" s="37" t="s">
        <v>38</v>
      </c>
      <c r="M61" s="37">
        <v>6</v>
      </c>
      <c r="N61" s="37">
        <v>6.7</v>
      </c>
      <c r="O61" s="37">
        <v>6</v>
      </c>
      <c r="P61" s="37">
        <v>6.7</v>
      </c>
      <c r="Q61" s="37">
        <v>2025</v>
      </c>
      <c r="R61" s="37">
        <v>2025</v>
      </c>
      <c r="S61" s="38" t="s">
        <v>302</v>
      </c>
      <c r="T61" s="39"/>
    </row>
    <row r="62" ht="37.05" customHeight="1" outlineLevel="2" spans="1:20">
      <c r="A62" s="37">
        <v>47</v>
      </c>
      <c r="B62" s="37" t="s">
        <v>276</v>
      </c>
      <c r="C62" s="37">
        <v>431230</v>
      </c>
      <c r="D62" s="37" t="s">
        <v>289</v>
      </c>
      <c r="E62" s="37" t="s">
        <v>303</v>
      </c>
      <c r="F62" s="37" t="s">
        <v>304</v>
      </c>
      <c r="G62" s="37" t="s">
        <v>305</v>
      </c>
      <c r="H62" s="37" t="s">
        <v>306</v>
      </c>
      <c r="I62" s="37" t="s">
        <v>122</v>
      </c>
      <c r="J62" s="37" t="s">
        <v>46</v>
      </c>
      <c r="K62" s="37" t="s">
        <v>47</v>
      </c>
      <c r="L62" s="37" t="s">
        <v>38</v>
      </c>
      <c r="M62" s="37">
        <v>20</v>
      </c>
      <c r="N62" s="37">
        <v>7.9</v>
      </c>
      <c r="O62" s="37">
        <v>20</v>
      </c>
      <c r="P62" s="37">
        <v>7.9</v>
      </c>
      <c r="Q62" s="37">
        <v>2025</v>
      </c>
      <c r="R62" s="37">
        <v>2025</v>
      </c>
      <c r="S62" s="38" t="s">
        <v>302</v>
      </c>
      <c r="T62" s="39"/>
    </row>
    <row r="63" ht="37.05" customHeight="1" outlineLevel="2" spans="1:20">
      <c r="A63" s="37">
        <v>48</v>
      </c>
      <c r="B63" s="37" t="s">
        <v>276</v>
      </c>
      <c r="C63" s="37">
        <v>431230</v>
      </c>
      <c r="D63" s="37" t="s">
        <v>289</v>
      </c>
      <c r="E63" s="37" t="s">
        <v>303</v>
      </c>
      <c r="F63" s="37" t="s">
        <v>307</v>
      </c>
      <c r="G63" s="37" t="s">
        <v>308</v>
      </c>
      <c r="H63" s="37" t="s">
        <v>309</v>
      </c>
      <c r="I63" s="37" t="s">
        <v>122</v>
      </c>
      <c r="J63" s="37" t="s">
        <v>46</v>
      </c>
      <c r="K63" s="37" t="s">
        <v>47</v>
      </c>
      <c r="L63" s="37" t="s">
        <v>38</v>
      </c>
      <c r="M63" s="37">
        <v>27</v>
      </c>
      <c r="N63" s="37">
        <v>7.4</v>
      </c>
      <c r="O63" s="37">
        <v>27</v>
      </c>
      <c r="P63" s="37">
        <v>7.4</v>
      </c>
      <c r="Q63" s="37">
        <v>2025</v>
      </c>
      <c r="R63" s="37">
        <v>2025</v>
      </c>
      <c r="S63" s="38" t="s">
        <v>302</v>
      </c>
      <c r="T63" s="39"/>
    </row>
    <row r="64" ht="37.05" customHeight="1" outlineLevel="2" spans="1:20">
      <c r="A64" s="37">
        <v>49</v>
      </c>
      <c r="B64" s="37" t="s">
        <v>276</v>
      </c>
      <c r="C64" s="37">
        <v>431230</v>
      </c>
      <c r="D64" s="37" t="s">
        <v>289</v>
      </c>
      <c r="E64" s="37" t="s">
        <v>310</v>
      </c>
      <c r="F64" s="37" t="s">
        <v>311</v>
      </c>
      <c r="G64" s="37" t="s">
        <v>312</v>
      </c>
      <c r="H64" s="37" t="s">
        <v>313</v>
      </c>
      <c r="I64" s="37" t="s">
        <v>35</v>
      </c>
      <c r="J64" s="37" t="s">
        <v>72</v>
      </c>
      <c r="K64" s="37" t="s">
        <v>47</v>
      </c>
      <c r="L64" s="37" t="s">
        <v>38</v>
      </c>
      <c r="M64" s="37">
        <v>13</v>
      </c>
      <c r="N64" s="37">
        <v>5</v>
      </c>
      <c r="O64" s="37">
        <v>13</v>
      </c>
      <c r="P64" s="37">
        <v>5</v>
      </c>
      <c r="Q64" s="37">
        <v>2025</v>
      </c>
      <c r="R64" s="37">
        <v>2025</v>
      </c>
      <c r="S64" s="38" t="s">
        <v>302</v>
      </c>
      <c r="T64" s="39"/>
    </row>
    <row r="65" ht="37.05" customHeight="1" outlineLevel="2" spans="1:20">
      <c r="A65" s="37">
        <v>50</v>
      </c>
      <c r="B65" s="37" t="s">
        <v>276</v>
      </c>
      <c r="C65" s="37">
        <v>431230</v>
      </c>
      <c r="D65" s="37" t="s">
        <v>289</v>
      </c>
      <c r="E65" s="37" t="s">
        <v>310</v>
      </c>
      <c r="F65" s="37" t="s">
        <v>314</v>
      </c>
      <c r="G65" s="37" t="s">
        <v>315</v>
      </c>
      <c r="H65" s="37" t="s">
        <v>316</v>
      </c>
      <c r="I65" s="37" t="s">
        <v>35</v>
      </c>
      <c r="J65" s="37" t="s">
        <v>72</v>
      </c>
      <c r="K65" s="37" t="s">
        <v>47</v>
      </c>
      <c r="L65" s="37" t="s">
        <v>38</v>
      </c>
      <c r="M65" s="37">
        <v>20</v>
      </c>
      <c r="N65" s="37">
        <v>7.1</v>
      </c>
      <c r="O65" s="37">
        <v>20</v>
      </c>
      <c r="P65" s="37">
        <v>7.1</v>
      </c>
      <c r="Q65" s="37">
        <v>2025</v>
      </c>
      <c r="R65" s="37">
        <v>2025</v>
      </c>
      <c r="S65" s="38" t="s">
        <v>302</v>
      </c>
      <c r="T65" s="39"/>
    </row>
    <row r="66" ht="37.05" customHeight="1" outlineLevel="2" spans="1:20">
      <c r="A66" s="37">
        <v>51</v>
      </c>
      <c r="B66" s="37" t="s">
        <v>276</v>
      </c>
      <c r="C66" s="37">
        <v>431230</v>
      </c>
      <c r="D66" s="37" t="s">
        <v>289</v>
      </c>
      <c r="E66" s="37" t="s">
        <v>310</v>
      </c>
      <c r="F66" s="37" t="s">
        <v>317</v>
      </c>
      <c r="G66" s="37" t="s">
        <v>318</v>
      </c>
      <c r="H66" s="37" t="s">
        <v>319</v>
      </c>
      <c r="I66" s="37" t="s">
        <v>35</v>
      </c>
      <c r="J66" s="37" t="s">
        <v>72</v>
      </c>
      <c r="K66" s="37" t="s">
        <v>47</v>
      </c>
      <c r="L66" s="37" t="s">
        <v>38</v>
      </c>
      <c r="M66" s="37">
        <v>16</v>
      </c>
      <c r="N66" s="37">
        <v>5.17</v>
      </c>
      <c r="O66" s="37">
        <v>16</v>
      </c>
      <c r="P66" s="37">
        <v>5.17</v>
      </c>
      <c r="Q66" s="37">
        <v>2025</v>
      </c>
      <c r="R66" s="37">
        <v>2025</v>
      </c>
      <c r="S66" s="38" t="s">
        <v>302</v>
      </c>
      <c r="T66" s="39"/>
    </row>
    <row r="67" ht="37.05" customHeight="1" outlineLevel="1" spans="1:20">
      <c r="A67" s="36"/>
      <c r="B67" s="35" t="s">
        <v>320</v>
      </c>
      <c r="C67" s="37"/>
      <c r="D67" s="37"/>
      <c r="E67" s="37"/>
      <c r="F67" s="35">
        <f>SUBTOTAL(3,F68)</f>
        <v>1</v>
      </c>
      <c r="G67" s="35"/>
      <c r="H67" s="35"/>
      <c r="I67" s="35"/>
      <c r="J67" s="35"/>
      <c r="K67" s="35"/>
      <c r="L67" s="35"/>
      <c r="M67" s="35"/>
      <c r="N67" s="35"/>
      <c r="O67" s="37"/>
      <c r="P67" s="37"/>
      <c r="Q67" s="35"/>
      <c r="R67" s="35"/>
      <c r="S67" s="38"/>
      <c r="T67" s="39"/>
    </row>
    <row r="68" ht="37.05" customHeight="1" outlineLevel="2" spans="1:20">
      <c r="A68" s="37">
        <v>52</v>
      </c>
      <c r="B68" s="37" t="s">
        <v>321</v>
      </c>
      <c r="C68" s="37">
        <v>431382</v>
      </c>
      <c r="D68" s="37" t="s">
        <v>322</v>
      </c>
      <c r="E68" s="37" t="s">
        <v>31</v>
      </c>
      <c r="F68" s="37" t="s">
        <v>323</v>
      </c>
      <c r="G68" s="37" t="s">
        <v>324</v>
      </c>
      <c r="H68" s="37" t="s">
        <v>325</v>
      </c>
      <c r="I68" s="37" t="s">
        <v>147</v>
      </c>
      <c r="J68" s="37" t="s">
        <v>36</v>
      </c>
      <c r="K68" s="37" t="s">
        <v>47</v>
      </c>
      <c r="L68" s="37" t="s">
        <v>38</v>
      </c>
      <c r="M68" s="37">
        <v>14</v>
      </c>
      <c r="N68" s="37">
        <v>11.5</v>
      </c>
      <c r="O68" s="37">
        <v>14</v>
      </c>
      <c r="P68" s="37">
        <v>11.5</v>
      </c>
      <c r="Q68" s="37">
        <v>2025</v>
      </c>
      <c r="R68" s="37">
        <v>2025</v>
      </c>
      <c r="S68" s="38" t="s">
        <v>326</v>
      </c>
      <c r="T68" s="39"/>
    </row>
  </sheetData>
  <sheetProtection formatCells="0" formatColumns="0" formatRows="0" insertRows="0" insertColumns="0" insertHyperlinks="0" deleteColumns="0" deleteRows="0" sort="0" autoFilter="0" pivotTables="0"/>
  <autoFilter xmlns:etc="http://www.wps.cn/officeDocument/2017/etCustomData" ref="A5:T68" etc:filterBottomFollowUsedRange="0">
    <extLst/>
  </autoFilter>
  <mergeCells count="15">
    <mergeCell ref="A1:C1"/>
    <mergeCell ref="A2:T2"/>
    <mergeCell ref="C3:D3"/>
    <mergeCell ref="E3:H3"/>
    <mergeCell ref="M3:N3"/>
    <mergeCell ref="O3:P3"/>
    <mergeCell ref="Q3:R3"/>
    <mergeCell ref="A3:A4"/>
    <mergeCell ref="B3:B4"/>
    <mergeCell ref="I3:I4"/>
    <mergeCell ref="J3:J4"/>
    <mergeCell ref="K3:K4"/>
    <mergeCell ref="L3:L4"/>
    <mergeCell ref="S3:S4"/>
    <mergeCell ref="T3:T4"/>
  </mergeCells>
  <printOptions horizontalCentered="1"/>
  <pageMargins left="0.708333333333333" right="0.708333333333333" top="0.472222222222222" bottom="0.747916666666667" header="0.314583333333333" footer="0.314583333333333"/>
  <pageSetup paperSize="8" scale="55" fitToHeight="0" orientation="landscape"/>
  <headerFooter alignWithMargins="0" scaleWithDoc="0">
    <oddFooter>&amp;C&amp;"仿宋_GB2312"&amp;14第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85"/>
  <sheetViews>
    <sheetView zoomScale="85" zoomScaleNormal="85" showRuler="0" workbookViewId="0">
      <pane ySplit="4" topLeftCell="A5" activePane="bottomLeft" state="frozen"/>
      <selection/>
      <selection pane="bottomLeft" activeCell="D8" sqref="D8"/>
    </sheetView>
  </sheetViews>
  <sheetFormatPr defaultColWidth="9.10833333333333" defaultRowHeight="15"/>
  <cols>
    <col min="1" max="1" width="10" style="12" customWidth="1"/>
    <col min="2" max="2" width="13.5583333333333" style="12" customWidth="1"/>
    <col min="3" max="3" width="13.6666666666667" style="12" customWidth="1"/>
    <col min="4" max="4" width="15.3333333333333" style="12" customWidth="1"/>
    <col min="5" max="5" width="43.8833333333333" style="12" customWidth="1"/>
    <col min="6" max="6" width="12.8833333333333" style="12" customWidth="1"/>
    <col min="7" max="7" width="20" style="12"/>
    <col min="8" max="8" width="11.1083333333333" style="12" customWidth="1"/>
    <col min="9" max="9" width="15.1083333333333" style="12" customWidth="1"/>
    <col min="10" max="104" width="9.10833333333333" style="12" customWidth="1"/>
    <col min="105" max="16384" width="9.10833333333333" style="12"/>
  </cols>
  <sheetData>
    <row r="1" spans="1:1">
      <c r="A1" s="3" t="s">
        <v>327</v>
      </c>
    </row>
    <row r="2" ht="45" customHeight="1" spans="1:9">
      <c r="A2" s="13" t="s">
        <v>328</v>
      </c>
      <c r="B2" s="13"/>
      <c r="C2" s="13"/>
      <c r="D2" s="13"/>
      <c r="E2" s="13"/>
      <c r="F2" s="13"/>
      <c r="G2" s="13"/>
      <c r="H2" s="13"/>
      <c r="I2" s="13"/>
    </row>
    <row r="3" s="1" customFormat="1" ht="37.05" customHeight="1" spans="1:9">
      <c r="A3" s="5" t="s">
        <v>2</v>
      </c>
      <c r="B3" s="5" t="s">
        <v>3</v>
      </c>
      <c r="C3" s="5" t="s">
        <v>329</v>
      </c>
      <c r="D3" s="14" t="s">
        <v>5</v>
      </c>
      <c r="E3" s="15"/>
      <c r="F3" s="5" t="s">
        <v>6</v>
      </c>
      <c r="G3" s="5" t="s">
        <v>8</v>
      </c>
      <c r="H3" s="5" t="s">
        <v>330</v>
      </c>
      <c r="I3" s="5" t="s">
        <v>14</v>
      </c>
    </row>
    <row r="4" s="1" customFormat="1" ht="37.05" customHeight="1" spans="1:9">
      <c r="A4" s="16"/>
      <c r="B4" s="16"/>
      <c r="C4" s="6"/>
      <c r="D4" s="6" t="s">
        <v>17</v>
      </c>
      <c r="E4" s="17" t="s">
        <v>331</v>
      </c>
      <c r="F4" s="16"/>
      <c r="G4" s="16"/>
      <c r="H4" s="16"/>
      <c r="I4" s="16"/>
    </row>
    <row r="5" ht="46.05" customHeight="1" spans="1:9">
      <c r="A5" s="17"/>
      <c r="B5" s="6" t="s">
        <v>27</v>
      </c>
      <c r="C5" s="17"/>
      <c r="D5" s="16"/>
      <c r="E5" s="16"/>
      <c r="F5" s="17"/>
      <c r="G5" s="17"/>
      <c r="H5" s="16">
        <f>SUBTOTAL(9,H6:H85)</f>
        <v>458.978</v>
      </c>
      <c r="I5" s="16"/>
    </row>
    <row r="6" ht="46.05" customHeight="1" outlineLevel="1" spans="1:9">
      <c r="A6" s="17"/>
      <c r="B6" s="17" t="s">
        <v>332</v>
      </c>
      <c r="C6" s="17"/>
      <c r="D6" s="16"/>
      <c r="E6" s="16"/>
      <c r="F6" s="17"/>
      <c r="G6" s="17"/>
      <c r="H6" s="16">
        <f>SUBTOTAL(9,H7:H16)</f>
        <v>44.61</v>
      </c>
      <c r="I6" s="16"/>
    </row>
    <row r="7" ht="46.05" customHeight="1" outlineLevel="2" spans="1:9">
      <c r="A7" s="18">
        <v>1</v>
      </c>
      <c r="B7" s="19" t="s">
        <v>66</v>
      </c>
      <c r="C7" s="18" t="s">
        <v>333</v>
      </c>
      <c r="D7" s="19" t="s">
        <v>334</v>
      </c>
      <c r="E7" s="20" t="s">
        <v>335</v>
      </c>
      <c r="F7" s="18" t="s">
        <v>336</v>
      </c>
      <c r="G7" s="18" t="s">
        <v>337</v>
      </c>
      <c r="H7" s="19">
        <v>0.4</v>
      </c>
      <c r="I7" s="19"/>
    </row>
    <row r="8" ht="195" outlineLevel="2" spans="1:9">
      <c r="A8" s="18">
        <v>2</v>
      </c>
      <c r="B8" s="19" t="s">
        <v>66</v>
      </c>
      <c r="C8" s="19" t="s">
        <v>67</v>
      </c>
      <c r="D8" s="19" t="s">
        <v>338</v>
      </c>
      <c r="E8" s="20" t="s">
        <v>339</v>
      </c>
      <c r="F8" s="19" t="s">
        <v>147</v>
      </c>
      <c r="G8" s="19" t="s">
        <v>340</v>
      </c>
      <c r="H8" s="19">
        <v>13</v>
      </c>
      <c r="I8" s="19"/>
    </row>
    <row r="9" ht="46.05" customHeight="1" outlineLevel="2" spans="1:9">
      <c r="A9" s="18">
        <v>3</v>
      </c>
      <c r="B9" s="19" t="s">
        <v>66</v>
      </c>
      <c r="C9" s="19" t="s">
        <v>341</v>
      </c>
      <c r="D9" s="19" t="s">
        <v>342</v>
      </c>
      <c r="E9" s="19" t="s">
        <v>343</v>
      </c>
      <c r="F9" s="19" t="s">
        <v>147</v>
      </c>
      <c r="G9" s="19" t="s">
        <v>344</v>
      </c>
      <c r="H9" s="19">
        <v>0.1</v>
      </c>
      <c r="I9" s="19"/>
    </row>
    <row r="10" ht="46.05" customHeight="1" outlineLevel="2" spans="1:9">
      <c r="A10" s="18">
        <v>4</v>
      </c>
      <c r="B10" s="19" t="s">
        <v>66</v>
      </c>
      <c r="C10" s="19" t="s">
        <v>345</v>
      </c>
      <c r="D10" s="19" t="s">
        <v>342</v>
      </c>
      <c r="E10" s="19" t="s">
        <v>346</v>
      </c>
      <c r="F10" s="19" t="s">
        <v>147</v>
      </c>
      <c r="G10" s="19" t="s">
        <v>347</v>
      </c>
      <c r="H10" s="19">
        <v>0.1</v>
      </c>
      <c r="I10" s="19"/>
    </row>
    <row r="11" ht="46.05" customHeight="1" outlineLevel="2" spans="1:9">
      <c r="A11" s="18">
        <v>5</v>
      </c>
      <c r="B11" s="19" t="s">
        <v>66</v>
      </c>
      <c r="C11" s="19" t="s">
        <v>67</v>
      </c>
      <c r="D11" s="19" t="s">
        <v>348</v>
      </c>
      <c r="E11" s="19" t="s">
        <v>349</v>
      </c>
      <c r="F11" s="19" t="s">
        <v>35</v>
      </c>
      <c r="G11" s="19" t="s">
        <v>340</v>
      </c>
      <c r="H11" s="19">
        <v>11.838</v>
      </c>
      <c r="I11" s="19"/>
    </row>
    <row r="12" ht="46.05" customHeight="1" outlineLevel="2" spans="1:9">
      <c r="A12" s="18">
        <v>6</v>
      </c>
      <c r="B12" s="19" t="s">
        <v>66</v>
      </c>
      <c r="C12" s="18" t="s">
        <v>350</v>
      </c>
      <c r="D12" s="19" t="s">
        <v>348</v>
      </c>
      <c r="E12" s="20" t="s">
        <v>351</v>
      </c>
      <c r="F12" s="18" t="s">
        <v>336</v>
      </c>
      <c r="G12" s="19" t="s">
        <v>352</v>
      </c>
      <c r="H12" s="19">
        <v>0.3</v>
      </c>
      <c r="I12" s="19"/>
    </row>
    <row r="13" ht="46.05" customHeight="1" outlineLevel="2" spans="1:10">
      <c r="A13" s="18">
        <v>7</v>
      </c>
      <c r="B13" s="19" t="s">
        <v>66</v>
      </c>
      <c r="C13" s="19" t="s">
        <v>353</v>
      </c>
      <c r="D13" s="19" t="s">
        <v>81</v>
      </c>
      <c r="E13" s="19" t="s">
        <v>354</v>
      </c>
      <c r="F13" s="19" t="s">
        <v>147</v>
      </c>
      <c r="G13" s="19" t="s">
        <v>344</v>
      </c>
      <c r="H13" s="19">
        <v>1.6</v>
      </c>
      <c r="I13" s="19"/>
      <c r="J13" s="21"/>
    </row>
    <row r="14" ht="135" outlineLevel="2" spans="1:9">
      <c r="A14" s="18">
        <v>8</v>
      </c>
      <c r="B14" s="19" t="s">
        <v>66</v>
      </c>
      <c r="C14" s="19" t="s">
        <v>67</v>
      </c>
      <c r="D14" s="19" t="s">
        <v>86</v>
      </c>
      <c r="E14" s="20" t="s">
        <v>355</v>
      </c>
      <c r="F14" s="18" t="s">
        <v>336</v>
      </c>
      <c r="G14" s="19" t="s">
        <v>356</v>
      </c>
      <c r="H14" s="19">
        <v>12.443</v>
      </c>
      <c r="I14" s="19"/>
    </row>
    <row r="15" ht="45" outlineLevel="2" spans="1:9">
      <c r="A15" s="18">
        <v>9</v>
      </c>
      <c r="B15" s="19" t="s">
        <v>66</v>
      </c>
      <c r="C15" s="19" t="s">
        <v>345</v>
      </c>
      <c r="D15" s="19" t="s">
        <v>86</v>
      </c>
      <c r="E15" s="20" t="s">
        <v>357</v>
      </c>
      <c r="F15" s="19" t="s">
        <v>35</v>
      </c>
      <c r="G15" s="19" t="s">
        <v>352</v>
      </c>
      <c r="H15" s="19">
        <v>3.336</v>
      </c>
      <c r="I15" s="19"/>
    </row>
    <row r="16" ht="60" outlineLevel="2" spans="1:9">
      <c r="A16" s="18">
        <v>10</v>
      </c>
      <c r="B16" s="19" t="s">
        <v>66</v>
      </c>
      <c r="C16" s="19" t="s">
        <v>345</v>
      </c>
      <c r="D16" s="19" t="s">
        <v>358</v>
      </c>
      <c r="E16" s="20" t="s">
        <v>359</v>
      </c>
      <c r="F16" s="19" t="s">
        <v>35</v>
      </c>
      <c r="G16" s="19" t="s">
        <v>352</v>
      </c>
      <c r="H16" s="19">
        <v>1.493</v>
      </c>
      <c r="I16" s="19"/>
    </row>
    <row r="17" ht="30" customHeight="1" outlineLevel="1" spans="1:9">
      <c r="A17" s="17"/>
      <c r="B17" s="17" t="s">
        <v>360</v>
      </c>
      <c r="C17" s="16"/>
      <c r="D17" s="16"/>
      <c r="E17" s="16"/>
      <c r="F17" s="17"/>
      <c r="G17" s="16"/>
      <c r="H17" s="16">
        <f>SUBTOTAL(9,H18:H31)</f>
        <v>40.592</v>
      </c>
      <c r="I17" s="16"/>
    </row>
    <row r="18" ht="90" outlineLevel="2" spans="1:9">
      <c r="A18" s="18">
        <v>11</v>
      </c>
      <c r="B18" s="19" t="s">
        <v>79</v>
      </c>
      <c r="C18" s="19" t="s">
        <v>80</v>
      </c>
      <c r="D18" s="19" t="s">
        <v>361</v>
      </c>
      <c r="E18" s="20" t="s">
        <v>362</v>
      </c>
      <c r="F18" s="18" t="s">
        <v>336</v>
      </c>
      <c r="G18" s="19" t="s">
        <v>344</v>
      </c>
      <c r="H18" s="19">
        <v>1.348</v>
      </c>
      <c r="I18" s="19"/>
    </row>
    <row r="19" ht="43.5" outlineLevel="2" spans="1:9">
      <c r="A19" s="18">
        <v>12</v>
      </c>
      <c r="B19" s="19" t="s">
        <v>79</v>
      </c>
      <c r="C19" s="19" t="s">
        <v>363</v>
      </c>
      <c r="D19" s="19" t="s">
        <v>361</v>
      </c>
      <c r="E19" s="20" t="s">
        <v>364</v>
      </c>
      <c r="F19" s="18" t="s">
        <v>336</v>
      </c>
      <c r="G19" s="19" t="s">
        <v>365</v>
      </c>
      <c r="H19" s="19">
        <v>4.756</v>
      </c>
      <c r="I19" s="19"/>
    </row>
    <row r="20" ht="75" outlineLevel="2" spans="1:9">
      <c r="A20" s="18">
        <v>13</v>
      </c>
      <c r="B20" s="19" t="s">
        <v>79</v>
      </c>
      <c r="C20" s="19" t="s">
        <v>80</v>
      </c>
      <c r="D20" s="19" t="s">
        <v>366</v>
      </c>
      <c r="E20" s="20" t="s">
        <v>367</v>
      </c>
      <c r="F20" s="18" t="s">
        <v>368</v>
      </c>
      <c r="G20" s="19" t="s">
        <v>344</v>
      </c>
      <c r="H20" s="19">
        <v>4.228</v>
      </c>
      <c r="I20" s="19"/>
    </row>
    <row r="21" ht="60" outlineLevel="2" spans="1:9">
      <c r="A21" s="18">
        <v>14</v>
      </c>
      <c r="B21" s="19" t="s">
        <v>79</v>
      </c>
      <c r="C21" s="19" t="s">
        <v>369</v>
      </c>
      <c r="D21" s="19" t="s">
        <v>370</v>
      </c>
      <c r="E21" s="20" t="s">
        <v>371</v>
      </c>
      <c r="F21" s="19" t="s">
        <v>147</v>
      </c>
      <c r="G21" s="19" t="s">
        <v>344</v>
      </c>
      <c r="H21" s="19">
        <v>0.326</v>
      </c>
      <c r="I21" s="19"/>
    </row>
    <row r="22" outlineLevel="2" spans="1:9">
      <c r="A22" s="18">
        <v>15</v>
      </c>
      <c r="B22" s="19" t="s">
        <v>79</v>
      </c>
      <c r="C22" s="19" t="s">
        <v>369</v>
      </c>
      <c r="D22" s="19" t="s">
        <v>372</v>
      </c>
      <c r="E22" s="20" t="s">
        <v>373</v>
      </c>
      <c r="F22" s="19" t="s">
        <v>147</v>
      </c>
      <c r="G22" s="19" t="s">
        <v>352</v>
      </c>
      <c r="H22" s="19">
        <v>0.117</v>
      </c>
      <c r="I22" s="19"/>
    </row>
    <row r="23" ht="28.95" customHeight="1" outlineLevel="2" spans="1:9">
      <c r="A23" s="18">
        <v>16</v>
      </c>
      <c r="B23" s="19" t="s">
        <v>79</v>
      </c>
      <c r="C23" s="19" t="s">
        <v>363</v>
      </c>
      <c r="D23" s="19" t="s">
        <v>31</v>
      </c>
      <c r="E23" s="19" t="s">
        <v>374</v>
      </c>
      <c r="F23" s="19" t="s">
        <v>35</v>
      </c>
      <c r="G23" s="19" t="s">
        <v>375</v>
      </c>
      <c r="H23" s="19">
        <v>0.491</v>
      </c>
      <c r="I23" s="19"/>
    </row>
    <row r="24" ht="30" outlineLevel="2" spans="1:9">
      <c r="A24" s="18">
        <v>17</v>
      </c>
      <c r="B24" s="19" t="s">
        <v>79</v>
      </c>
      <c r="C24" s="19" t="s">
        <v>80</v>
      </c>
      <c r="D24" s="19" t="s">
        <v>348</v>
      </c>
      <c r="E24" s="20" t="s">
        <v>376</v>
      </c>
      <c r="F24" s="19" t="s">
        <v>35</v>
      </c>
      <c r="G24" s="19" t="s">
        <v>344</v>
      </c>
      <c r="H24" s="19">
        <v>3.772</v>
      </c>
      <c r="I24" s="19"/>
    </row>
    <row r="25" ht="210" outlineLevel="2" spans="1:9">
      <c r="A25" s="18">
        <v>18</v>
      </c>
      <c r="B25" s="19" t="s">
        <v>79</v>
      </c>
      <c r="C25" s="19" t="s">
        <v>369</v>
      </c>
      <c r="D25" s="19" t="s">
        <v>348</v>
      </c>
      <c r="E25" s="20" t="s">
        <v>377</v>
      </c>
      <c r="F25" s="19" t="s">
        <v>35</v>
      </c>
      <c r="G25" s="19" t="s">
        <v>352</v>
      </c>
      <c r="H25" s="19">
        <v>3.605</v>
      </c>
      <c r="I25" s="19"/>
    </row>
    <row r="26" ht="36" customHeight="1" outlineLevel="2" spans="1:9">
      <c r="A26" s="18">
        <v>19</v>
      </c>
      <c r="B26" s="19" t="s">
        <v>79</v>
      </c>
      <c r="C26" s="19" t="s">
        <v>80</v>
      </c>
      <c r="D26" s="19" t="s">
        <v>81</v>
      </c>
      <c r="E26" s="20" t="s">
        <v>378</v>
      </c>
      <c r="F26" s="19" t="s">
        <v>35</v>
      </c>
      <c r="G26" s="19" t="s">
        <v>344</v>
      </c>
      <c r="H26" s="19">
        <v>4.9</v>
      </c>
      <c r="I26" s="19"/>
    </row>
    <row r="27" ht="120" outlineLevel="2" spans="1:9">
      <c r="A27" s="18">
        <v>20</v>
      </c>
      <c r="B27" s="19" t="s">
        <v>79</v>
      </c>
      <c r="C27" s="19" t="s">
        <v>80</v>
      </c>
      <c r="D27" s="19" t="s">
        <v>86</v>
      </c>
      <c r="E27" s="20" t="s">
        <v>379</v>
      </c>
      <c r="F27" s="18" t="s">
        <v>380</v>
      </c>
      <c r="G27" s="19" t="s">
        <v>352</v>
      </c>
      <c r="H27" s="19">
        <v>3.807</v>
      </c>
      <c r="I27" s="19"/>
    </row>
    <row r="28" ht="120" outlineLevel="2" spans="1:9">
      <c r="A28" s="18">
        <v>21</v>
      </c>
      <c r="B28" s="19" t="s">
        <v>79</v>
      </c>
      <c r="C28" s="19" t="s">
        <v>80</v>
      </c>
      <c r="D28" s="19" t="s">
        <v>358</v>
      </c>
      <c r="E28" s="20" t="s">
        <v>381</v>
      </c>
      <c r="F28" s="18" t="s">
        <v>382</v>
      </c>
      <c r="G28" s="19" t="s">
        <v>352</v>
      </c>
      <c r="H28" s="19">
        <v>3.819</v>
      </c>
      <c r="I28" s="19"/>
    </row>
    <row r="29" ht="75" outlineLevel="2" spans="1:9">
      <c r="A29" s="18">
        <v>22</v>
      </c>
      <c r="B29" s="19" t="s">
        <v>79</v>
      </c>
      <c r="C29" s="19" t="s">
        <v>80</v>
      </c>
      <c r="D29" s="19" t="s">
        <v>383</v>
      </c>
      <c r="E29" s="20" t="s">
        <v>384</v>
      </c>
      <c r="F29" s="19" t="s">
        <v>35</v>
      </c>
      <c r="G29" s="19" t="s">
        <v>352</v>
      </c>
      <c r="H29" s="19">
        <v>0.846</v>
      </c>
      <c r="I29" s="19"/>
    </row>
    <row r="30" ht="45" outlineLevel="2" spans="1:9">
      <c r="A30" s="18">
        <v>23</v>
      </c>
      <c r="B30" s="19" t="s">
        <v>79</v>
      </c>
      <c r="C30" s="19" t="s">
        <v>80</v>
      </c>
      <c r="D30" s="19" t="s">
        <v>385</v>
      </c>
      <c r="E30" s="20" t="s">
        <v>386</v>
      </c>
      <c r="F30" s="19" t="s">
        <v>35</v>
      </c>
      <c r="G30" s="19" t="s">
        <v>347</v>
      </c>
      <c r="H30" s="19">
        <v>1.437</v>
      </c>
      <c r="I30" s="19"/>
    </row>
    <row r="31" ht="90" outlineLevel="2" spans="1:9">
      <c r="A31" s="18">
        <v>24</v>
      </c>
      <c r="B31" s="19" t="s">
        <v>79</v>
      </c>
      <c r="C31" s="19" t="s">
        <v>369</v>
      </c>
      <c r="D31" s="19" t="s">
        <v>385</v>
      </c>
      <c r="E31" s="20" t="s">
        <v>387</v>
      </c>
      <c r="F31" s="19" t="s">
        <v>35</v>
      </c>
      <c r="G31" s="19" t="s">
        <v>352</v>
      </c>
      <c r="H31" s="19">
        <v>7.14</v>
      </c>
      <c r="I31" s="19"/>
    </row>
    <row r="32" ht="30" customHeight="1" outlineLevel="1" spans="1:9">
      <c r="A32" s="17"/>
      <c r="B32" s="17" t="s">
        <v>388</v>
      </c>
      <c r="C32" s="16"/>
      <c r="D32" s="16"/>
      <c r="E32" s="16"/>
      <c r="F32" s="16"/>
      <c r="G32" s="16"/>
      <c r="H32" s="16">
        <f>SUBTOTAL(9,H33:H42)</f>
        <v>90.19</v>
      </c>
      <c r="I32" s="16"/>
    </row>
    <row r="33" ht="45" outlineLevel="2" spans="1:9">
      <c r="A33" s="18">
        <v>25</v>
      </c>
      <c r="B33" s="19" t="s">
        <v>389</v>
      </c>
      <c r="C33" s="19" t="s">
        <v>390</v>
      </c>
      <c r="D33" s="19" t="s">
        <v>342</v>
      </c>
      <c r="E33" s="20" t="s">
        <v>391</v>
      </c>
      <c r="F33" s="19" t="s">
        <v>147</v>
      </c>
      <c r="G33" s="19" t="s">
        <v>352</v>
      </c>
      <c r="H33" s="19">
        <v>2.12</v>
      </c>
      <c r="I33" s="19"/>
    </row>
    <row r="34" ht="40.05" customHeight="1" outlineLevel="2" spans="1:9">
      <c r="A34" s="18">
        <v>26</v>
      </c>
      <c r="B34" s="19" t="s">
        <v>389</v>
      </c>
      <c r="C34" s="18" t="s">
        <v>392</v>
      </c>
      <c r="D34" s="19" t="s">
        <v>393</v>
      </c>
      <c r="E34" s="20" t="s">
        <v>394</v>
      </c>
      <c r="F34" s="18" t="s">
        <v>368</v>
      </c>
      <c r="G34" s="19" t="s">
        <v>344</v>
      </c>
      <c r="H34" s="19">
        <v>7.88</v>
      </c>
      <c r="I34" s="19"/>
    </row>
    <row r="35" ht="82.95" customHeight="1" outlineLevel="2" spans="1:9">
      <c r="A35" s="18">
        <v>27</v>
      </c>
      <c r="B35" s="19" t="s">
        <v>389</v>
      </c>
      <c r="C35" s="18" t="s">
        <v>395</v>
      </c>
      <c r="D35" s="19" t="s">
        <v>366</v>
      </c>
      <c r="E35" s="20" t="s">
        <v>396</v>
      </c>
      <c r="F35" s="18" t="s">
        <v>336</v>
      </c>
      <c r="G35" s="19" t="s">
        <v>397</v>
      </c>
      <c r="H35" s="19">
        <v>20.737</v>
      </c>
      <c r="I35" s="19"/>
    </row>
    <row r="36" ht="40.05" customHeight="1" outlineLevel="2" spans="1:9">
      <c r="A36" s="18">
        <v>28</v>
      </c>
      <c r="B36" s="19" t="s">
        <v>389</v>
      </c>
      <c r="C36" s="19" t="s">
        <v>398</v>
      </c>
      <c r="D36" s="19" t="s">
        <v>366</v>
      </c>
      <c r="E36" s="19" t="s">
        <v>399</v>
      </c>
      <c r="F36" s="19" t="s">
        <v>45</v>
      </c>
      <c r="G36" s="19" t="s">
        <v>344</v>
      </c>
      <c r="H36" s="19">
        <v>1.736</v>
      </c>
      <c r="I36" s="19"/>
    </row>
    <row r="37" ht="40.05" customHeight="1" outlineLevel="2" spans="1:9">
      <c r="A37" s="18">
        <v>29</v>
      </c>
      <c r="B37" s="19" t="s">
        <v>389</v>
      </c>
      <c r="C37" s="19" t="s">
        <v>400</v>
      </c>
      <c r="D37" s="19" t="s">
        <v>366</v>
      </c>
      <c r="E37" s="20" t="s">
        <v>401</v>
      </c>
      <c r="F37" s="19" t="s">
        <v>147</v>
      </c>
      <c r="G37" s="19" t="s">
        <v>344</v>
      </c>
      <c r="H37" s="19">
        <v>5.395</v>
      </c>
      <c r="I37" s="22"/>
    </row>
    <row r="38" ht="40.05" customHeight="1" outlineLevel="2" spans="1:9">
      <c r="A38" s="18">
        <v>30</v>
      </c>
      <c r="B38" s="19" t="s">
        <v>389</v>
      </c>
      <c r="C38" s="18" t="s">
        <v>402</v>
      </c>
      <c r="D38" s="19" t="s">
        <v>403</v>
      </c>
      <c r="E38" s="20" t="s">
        <v>404</v>
      </c>
      <c r="F38" s="18" t="s">
        <v>336</v>
      </c>
      <c r="G38" s="18" t="s">
        <v>405</v>
      </c>
      <c r="H38" s="19">
        <v>16.18</v>
      </c>
      <c r="I38" s="19"/>
    </row>
    <row r="39" ht="40.05" customHeight="1" outlineLevel="2" spans="1:9">
      <c r="A39" s="18">
        <v>31</v>
      </c>
      <c r="B39" s="19" t="s">
        <v>389</v>
      </c>
      <c r="C39" s="18" t="s">
        <v>406</v>
      </c>
      <c r="D39" s="19" t="s">
        <v>407</v>
      </c>
      <c r="E39" s="20" t="s">
        <v>408</v>
      </c>
      <c r="F39" s="18" t="s">
        <v>336</v>
      </c>
      <c r="G39" s="19" t="s">
        <v>344</v>
      </c>
      <c r="H39" s="19">
        <v>9.34</v>
      </c>
      <c r="I39" s="19"/>
    </row>
    <row r="40" ht="46.05" customHeight="1" outlineLevel="2" spans="1:9">
      <c r="A40" s="18">
        <v>32</v>
      </c>
      <c r="B40" s="19" t="s">
        <v>389</v>
      </c>
      <c r="C40" s="18" t="s">
        <v>409</v>
      </c>
      <c r="D40" s="19" t="s">
        <v>410</v>
      </c>
      <c r="E40" s="20" t="s">
        <v>411</v>
      </c>
      <c r="F40" s="19" t="s">
        <v>35</v>
      </c>
      <c r="G40" s="19" t="s">
        <v>412</v>
      </c>
      <c r="H40" s="19">
        <v>9.521</v>
      </c>
      <c r="I40" s="19"/>
    </row>
    <row r="41" ht="46.05" customHeight="1" outlineLevel="2" spans="1:9">
      <c r="A41" s="18">
        <v>33</v>
      </c>
      <c r="B41" s="19" t="s">
        <v>389</v>
      </c>
      <c r="C41" s="19" t="s">
        <v>400</v>
      </c>
      <c r="D41" s="19" t="s">
        <v>413</v>
      </c>
      <c r="E41" s="20" t="s">
        <v>414</v>
      </c>
      <c r="F41" s="19" t="s">
        <v>35</v>
      </c>
      <c r="G41" s="19" t="s">
        <v>344</v>
      </c>
      <c r="H41" s="19">
        <v>11.42</v>
      </c>
      <c r="I41" s="19"/>
    </row>
    <row r="42" ht="46.05" customHeight="1" outlineLevel="2" spans="1:9">
      <c r="A42" s="18">
        <v>34</v>
      </c>
      <c r="B42" s="19" t="s">
        <v>389</v>
      </c>
      <c r="C42" s="18" t="s">
        <v>409</v>
      </c>
      <c r="D42" s="19" t="s">
        <v>243</v>
      </c>
      <c r="E42" s="20" t="s">
        <v>415</v>
      </c>
      <c r="F42" s="18" t="s">
        <v>336</v>
      </c>
      <c r="G42" s="19" t="s">
        <v>416</v>
      </c>
      <c r="H42" s="19">
        <v>5.861</v>
      </c>
      <c r="I42" s="19"/>
    </row>
    <row r="43" ht="30" customHeight="1" outlineLevel="1" spans="1:9">
      <c r="A43" s="17"/>
      <c r="B43" s="17" t="s">
        <v>417</v>
      </c>
      <c r="C43" s="16"/>
      <c r="D43" s="16"/>
      <c r="E43" s="16"/>
      <c r="F43" s="17"/>
      <c r="G43" s="16"/>
      <c r="H43" s="16">
        <f>SUBTOTAL(9,H44:H46)</f>
        <v>29.635</v>
      </c>
      <c r="I43" s="16"/>
    </row>
    <row r="44" ht="40.05" customHeight="1" outlineLevel="2" spans="1:9">
      <c r="A44" s="18">
        <v>35</v>
      </c>
      <c r="B44" s="19" t="s">
        <v>92</v>
      </c>
      <c r="C44" s="19" t="s">
        <v>418</v>
      </c>
      <c r="D44" s="19" t="s">
        <v>419</v>
      </c>
      <c r="E44" s="20" t="s">
        <v>420</v>
      </c>
      <c r="F44" s="18" t="s">
        <v>368</v>
      </c>
      <c r="G44" s="19" t="s">
        <v>412</v>
      </c>
      <c r="H44" s="19">
        <v>6.607</v>
      </c>
      <c r="I44" s="19"/>
    </row>
    <row r="45" ht="105" outlineLevel="2" spans="1:9">
      <c r="A45" s="18">
        <v>36</v>
      </c>
      <c r="B45" s="19" t="s">
        <v>92</v>
      </c>
      <c r="C45" s="19" t="s">
        <v>421</v>
      </c>
      <c r="D45" s="19" t="s">
        <v>422</v>
      </c>
      <c r="E45" s="20" t="s">
        <v>423</v>
      </c>
      <c r="F45" s="19" t="s">
        <v>147</v>
      </c>
      <c r="G45" s="19" t="s">
        <v>375</v>
      </c>
      <c r="H45" s="19">
        <v>8.616</v>
      </c>
      <c r="I45" s="19"/>
    </row>
    <row r="46" ht="60" outlineLevel="2" spans="1:9">
      <c r="A46" s="18">
        <v>37</v>
      </c>
      <c r="B46" s="19" t="s">
        <v>92</v>
      </c>
      <c r="C46" s="19" t="s">
        <v>93</v>
      </c>
      <c r="D46" s="19" t="s">
        <v>104</v>
      </c>
      <c r="E46" s="20" t="s">
        <v>424</v>
      </c>
      <c r="F46" s="19" t="s">
        <v>147</v>
      </c>
      <c r="G46" s="19" t="s">
        <v>375</v>
      </c>
      <c r="H46" s="19">
        <v>14.412</v>
      </c>
      <c r="I46" s="19"/>
    </row>
    <row r="47" ht="46.05" customHeight="1" outlineLevel="1" spans="1:9">
      <c r="A47" s="16"/>
      <c r="B47" s="17" t="s">
        <v>425</v>
      </c>
      <c r="C47" s="16"/>
      <c r="D47" s="16"/>
      <c r="E47" s="16"/>
      <c r="F47" s="16"/>
      <c r="G47" s="16"/>
      <c r="H47" s="16">
        <f>SUBTOTAL(9,H48)</f>
        <v>9.889</v>
      </c>
      <c r="I47" s="16"/>
    </row>
    <row r="48" ht="46.05" customHeight="1" outlineLevel="2" spans="1:9">
      <c r="A48" s="19">
        <v>38</v>
      </c>
      <c r="B48" s="19" t="s">
        <v>110</v>
      </c>
      <c r="C48" s="19" t="s">
        <v>426</v>
      </c>
      <c r="D48" s="19" t="s">
        <v>427</v>
      </c>
      <c r="E48" s="19" t="s">
        <v>428</v>
      </c>
      <c r="F48" s="19" t="s">
        <v>122</v>
      </c>
      <c r="G48" s="19" t="s">
        <v>429</v>
      </c>
      <c r="H48" s="19">
        <v>9.889</v>
      </c>
      <c r="I48" s="19"/>
    </row>
    <row r="49" ht="46.05" customHeight="1" outlineLevel="1" spans="1:9">
      <c r="A49" s="17"/>
      <c r="B49" s="17" t="s">
        <v>430</v>
      </c>
      <c r="C49" s="16"/>
      <c r="D49" s="16"/>
      <c r="E49" s="16"/>
      <c r="F49" s="16"/>
      <c r="G49" s="16"/>
      <c r="H49" s="16">
        <f>SUBTOTAL(9,H50)</f>
        <v>4.726</v>
      </c>
      <c r="I49" s="16"/>
    </row>
    <row r="50" ht="46.05" customHeight="1" outlineLevel="2" spans="1:9">
      <c r="A50" s="18">
        <v>39</v>
      </c>
      <c r="B50" s="19" t="s">
        <v>150</v>
      </c>
      <c r="C50" s="19" t="s">
        <v>169</v>
      </c>
      <c r="D50" s="19" t="s">
        <v>431</v>
      </c>
      <c r="E50" s="19" t="s">
        <v>432</v>
      </c>
      <c r="F50" s="19" t="s">
        <v>35</v>
      </c>
      <c r="G50" s="19" t="s">
        <v>416</v>
      </c>
      <c r="H50" s="19">
        <v>4.726</v>
      </c>
      <c r="I50" s="19"/>
    </row>
    <row r="51" ht="46.05" customHeight="1" outlineLevel="1" spans="1:9">
      <c r="A51" s="17"/>
      <c r="B51" s="17" t="s">
        <v>433</v>
      </c>
      <c r="C51" s="16"/>
      <c r="D51" s="16"/>
      <c r="E51" s="16"/>
      <c r="F51" s="16"/>
      <c r="G51" s="16"/>
      <c r="H51" s="16">
        <f>SUBTOTAL(9,H52:H56)</f>
        <v>66.799</v>
      </c>
      <c r="I51" s="16"/>
    </row>
    <row r="52" ht="46.05" customHeight="1" outlineLevel="2" spans="1:9">
      <c r="A52" s="18">
        <v>40</v>
      </c>
      <c r="B52" s="19" t="s">
        <v>180</v>
      </c>
      <c r="C52" s="19" t="s">
        <v>181</v>
      </c>
      <c r="D52" s="19" t="s">
        <v>221</v>
      </c>
      <c r="E52" s="19" t="s">
        <v>434</v>
      </c>
      <c r="F52" s="19" t="s">
        <v>35</v>
      </c>
      <c r="G52" s="19" t="s">
        <v>365</v>
      </c>
      <c r="H52" s="19">
        <v>3.815</v>
      </c>
      <c r="I52" s="19"/>
    </row>
    <row r="53" ht="46.05" customHeight="1" outlineLevel="2" spans="1:9">
      <c r="A53" s="18">
        <v>41</v>
      </c>
      <c r="B53" s="19" t="s">
        <v>180</v>
      </c>
      <c r="C53" s="19" t="s">
        <v>195</v>
      </c>
      <c r="D53" s="19" t="s">
        <v>435</v>
      </c>
      <c r="E53" s="19" t="s">
        <v>436</v>
      </c>
      <c r="F53" s="19" t="s">
        <v>35</v>
      </c>
      <c r="G53" s="19" t="s">
        <v>437</v>
      </c>
      <c r="H53" s="19">
        <v>28.131</v>
      </c>
      <c r="I53" s="18"/>
    </row>
    <row r="54" ht="46.05" customHeight="1" outlineLevel="2" spans="1:9">
      <c r="A54" s="18">
        <v>42</v>
      </c>
      <c r="B54" s="19" t="s">
        <v>180</v>
      </c>
      <c r="C54" s="19" t="s">
        <v>206</v>
      </c>
      <c r="D54" s="19" t="s">
        <v>216</v>
      </c>
      <c r="E54" s="19" t="s">
        <v>438</v>
      </c>
      <c r="F54" s="19" t="s">
        <v>35</v>
      </c>
      <c r="G54" s="19" t="s">
        <v>352</v>
      </c>
      <c r="H54" s="19">
        <v>3.057</v>
      </c>
      <c r="I54" s="18"/>
    </row>
    <row r="55" ht="46.05" customHeight="1" outlineLevel="2" spans="1:9">
      <c r="A55" s="18">
        <v>43</v>
      </c>
      <c r="B55" s="19" t="s">
        <v>180</v>
      </c>
      <c r="C55" s="19" t="s">
        <v>181</v>
      </c>
      <c r="D55" s="19" t="s">
        <v>170</v>
      </c>
      <c r="E55" s="20" t="s">
        <v>439</v>
      </c>
      <c r="F55" s="18" t="s">
        <v>440</v>
      </c>
      <c r="G55" s="19" t="s">
        <v>429</v>
      </c>
      <c r="H55" s="19">
        <v>27.938</v>
      </c>
      <c r="I55" s="19"/>
    </row>
    <row r="56" ht="46.05" customHeight="1" outlineLevel="2" spans="1:9">
      <c r="A56" s="18">
        <v>44</v>
      </c>
      <c r="B56" s="19" t="s">
        <v>180</v>
      </c>
      <c r="C56" s="19" t="s">
        <v>181</v>
      </c>
      <c r="D56" s="19" t="s">
        <v>441</v>
      </c>
      <c r="E56" s="19" t="s">
        <v>442</v>
      </c>
      <c r="F56" s="19" t="s">
        <v>147</v>
      </c>
      <c r="G56" s="19" t="s">
        <v>443</v>
      </c>
      <c r="H56" s="19">
        <v>3.858</v>
      </c>
      <c r="I56" s="19"/>
    </row>
    <row r="57" ht="46.05" customHeight="1" outlineLevel="1" spans="1:9">
      <c r="A57" s="17"/>
      <c r="B57" s="17" t="s">
        <v>444</v>
      </c>
      <c r="C57" s="16"/>
      <c r="D57" s="16"/>
      <c r="E57" s="16"/>
      <c r="F57" s="17"/>
      <c r="G57" s="16"/>
      <c r="H57" s="16">
        <f>SUBTOTAL(9,H58:H67)</f>
        <v>23.525</v>
      </c>
      <c r="I57" s="16"/>
    </row>
    <row r="58" ht="46.05" customHeight="1" outlineLevel="2" spans="1:9">
      <c r="A58" s="18">
        <v>45</v>
      </c>
      <c r="B58" s="19" t="s">
        <v>227</v>
      </c>
      <c r="C58" s="19" t="s">
        <v>228</v>
      </c>
      <c r="D58" s="19" t="s">
        <v>445</v>
      </c>
      <c r="E58" s="20" t="s">
        <v>446</v>
      </c>
      <c r="F58" s="18" t="s">
        <v>147</v>
      </c>
      <c r="G58" s="19" t="s">
        <v>344</v>
      </c>
      <c r="H58" s="19">
        <v>0.9</v>
      </c>
      <c r="I58" s="19"/>
    </row>
    <row r="59" ht="60" outlineLevel="2" spans="1:9">
      <c r="A59" s="18">
        <v>46</v>
      </c>
      <c r="B59" s="19" t="s">
        <v>227</v>
      </c>
      <c r="C59" s="19" t="s">
        <v>233</v>
      </c>
      <c r="D59" s="19" t="s">
        <v>234</v>
      </c>
      <c r="E59" s="20" t="s">
        <v>447</v>
      </c>
      <c r="F59" s="18" t="s">
        <v>382</v>
      </c>
      <c r="G59" s="19" t="s">
        <v>344</v>
      </c>
      <c r="H59" s="19">
        <v>1.772</v>
      </c>
      <c r="I59" s="19"/>
    </row>
    <row r="60" ht="43.5" outlineLevel="2" spans="1:10">
      <c r="A60" s="18">
        <v>47</v>
      </c>
      <c r="B60" s="19" t="s">
        <v>227</v>
      </c>
      <c r="C60" s="19" t="s">
        <v>448</v>
      </c>
      <c r="D60" s="19" t="s">
        <v>449</v>
      </c>
      <c r="E60" s="20" t="s">
        <v>450</v>
      </c>
      <c r="F60" s="19" t="s">
        <v>147</v>
      </c>
      <c r="G60" s="19" t="s">
        <v>365</v>
      </c>
      <c r="H60" s="19">
        <v>1.4</v>
      </c>
      <c r="I60" s="19"/>
      <c r="J60" s="21"/>
    </row>
    <row r="61" ht="43.5" outlineLevel="2" spans="1:10">
      <c r="A61" s="18">
        <v>48</v>
      </c>
      <c r="B61" s="19" t="s">
        <v>227</v>
      </c>
      <c r="C61" s="19" t="s">
        <v>448</v>
      </c>
      <c r="D61" s="19" t="s">
        <v>451</v>
      </c>
      <c r="E61" s="20" t="s">
        <v>452</v>
      </c>
      <c r="F61" s="18" t="s">
        <v>368</v>
      </c>
      <c r="G61" s="19" t="s">
        <v>365</v>
      </c>
      <c r="H61" s="19">
        <v>1.25</v>
      </c>
      <c r="I61" s="19"/>
      <c r="J61" s="21"/>
    </row>
    <row r="62" ht="45" outlineLevel="2" spans="1:9">
      <c r="A62" s="18">
        <v>49</v>
      </c>
      <c r="B62" s="19" t="s">
        <v>227</v>
      </c>
      <c r="C62" s="19" t="s">
        <v>453</v>
      </c>
      <c r="D62" s="19" t="s">
        <v>454</v>
      </c>
      <c r="E62" s="20" t="s">
        <v>455</v>
      </c>
      <c r="F62" s="18" t="s">
        <v>336</v>
      </c>
      <c r="G62" s="19" t="s">
        <v>352</v>
      </c>
      <c r="H62" s="19">
        <v>0.26</v>
      </c>
      <c r="I62" s="19"/>
    </row>
    <row r="63" ht="180" outlineLevel="2" spans="1:9">
      <c r="A63" s="18">
        <v>50</v>
      </c>
      <c r="B63" s="19" t="s">
        <v>227</v>
      </c>
      <c r="C63" s="19" t="s">
        <v>453</v>
      </c>
      <c r="D63" s="19" t="s">
        <v>196</v>
      </c>
      <c r="E63" s="20" t="s">
        <v>456</v>
      </c>
      <c r="F63" s="18" t="s">
        <v>336</v>
      </c>
      <c r="G63" s="19" t="s">
        <v>352</v>
      </c>
      <c r="H63" s="19">
        <v>10.8</v>
      </c>
      <c r="I63" s="19"/>
    </row>
    <row r="64" ht="60" outlineLevel="2" spans="1:9">
      <c r="A64" s="18">
        <v>51</v>
      </c>
      <c r="B64" s="19" t="s">
        <v>227</v>
      </c>
      <c r="C64" s="19" t="s">
        <v>453</v>
      </c>
      <c r="D64" s="19" t="s">
        <v>435</v>
      </c>
      <c r="E64" s="20" t="s">
        <v>457</v>
      </c>
      <c r="F64" s="19" t="s">
        <v>35</v>
      </c>
      <c r="G64" s="19" t="s">
        <v>352</v>
      </c>
      <c r="H64" s="19">
        <v>0.322</v>
      </c>
      <c r="I64" s="19"/>
    </row>
    <row r="65" ht="46.05" customHeight="1" outlineLevel="2" spans="1:9">
      <c r="A65" s="18">
        <v>52</v>
      </c>
      <c r="B65" s="19" t="s">
        <v>227</v>
      </c>
      <c r="C65" s="19" t="s">
        <v>453</v>
      </c>
      <c r="D65" s="19" t="s">
        <v>458</v>
      </c>
      <c r="E65" s="19" t="s">
        <v>459</v>
      </c>
      <c r="F65" s="19" t="s">
        <v>147</v>
      </c>
      <c r="G65" s="19" t="s">
        <v>352</v>
      </c>
      <c r="H65" s="19">
        <v>0.001</v>
      </c>
      <c r="I65" s="19"/>
    </row>
    <row r="66" ht="46.05" customHeight="1" outlineLevel="2" spans="1:9">
      <c r="A66" s="18">
        <v>53</v>
      </c>
      <c r="B66" s="19" t="s">
        <v>227</v>
      </c>
      <c r="C66" s="19" t="s">
        <v>453</v>
      </c>
      <c r="D66" s="19" t="s">
        <v>460</v>
      </c>
      <c r="E66" s="19" t="s">
        <v>461</v>
      </c>
      <c r="F66" s="19" t="s">
        <v>147</v>
      </c>
      <c r="G66" s="19" t="s">
        <v>352</v>
      </c>
      <c r="H66" s="19">
        <v>6.03</v>
      </c>
      <c r="I66" s="19"/>
    </row>
    <row r="67" ht="45" outlineLevel="2" spans="1:9">
      <c r="A67" s="18">
        <v>54</v>
      </c>
      <c r="B67" s="19" t="s">
        <v>227</v>
      </c>
      <c r="C67" s="19" t="s">
        <v>453</v>
      </c>
      <c r="D67" s="19" t="s">
        <v>51</v>
      </c>
      <c r="E67" s="20" t="s">
        <v>462</v>
      </c>
      <c r="F67" s="19" t="s">
        <v>35</v>
      </c>
      <c r="G67" s="19" t="s">
        <v>352</v>
      </c>
      <c r="H67" s="19">
        <v>0.79</v>
      </c>
      <c r="I67" s="19"/>
    </row>
    <row r="68" ht="46.05" customHeight="1" outlineLevel="1" spans="1:9">
      <c r="A68" s="17"/>
      <c r="B68" s="17" t="s">
        <v>463</v>
      </c>
      <c r="C68" s="16"/>
      <c r="D68" s="16"/>
      <c r="E68" s="16"/>
      <c r="F68" s="16"/>
      <c r="G68" s="16"/>
      <c r="H68" s="16">
        <f>SUBTOTAL(9,H69)</f>
        <v>63.283</v>
      </c>
      <c r="I68" s="16"/>
    </row>
    <row r="69" ht="46.05" customHeight="1" outlineLevel="2" spans="1:9">
      <c r="A69" s="18">
        <v>55</v>
      </c>
      <c r="B69" s="19" t="s">
        <v>464</v>
      </c>
      <c r="C69" s="19" t="s">
        <v>465</v>
      </c>
      <c r="D69" s="19" t="s">
        <v>466</v>
      </c>
      <c r="E69" s="20" t="s">
        <v>467</v>
      </c>
      <c r="F69" s="19" t="s">
        <v>336</v>
      </c>
      <c r="G69" s="19" t="s">
        <v>352</v>
      </c>
      <c r="H69" s="19">
        <v>63.283</v>
      </c>
      <c r="I69" s="19"/>
    </row>
    <row r="70" ht="46.05" customHeight="1" outlineLevel="1" spans="1:9">
      <c r="A70" s="17"/>
      <c r="B70" s="17" t="s">
        <v>468</v>
      </c>
      <c r="C70" s="16"/>
      <c r="D70" s="16"/>
      <c r="E70" s="16"/>
      <c r="F70" s="16"/>
      <c r="G70" s="16"/>
      <c r="H70" s="16">
        <f>SUBTOTAL(9,H71:H75)</f>
        <v>54.079</v>
      </c>
      <c r="I70" s="16"/>
    </row>
    <row r="71" ht="46.05" customHeight="1" outlineLevel="2" spans="1:9">
      <c r="A71" s="18">
        <v>56</v>
      </c>
      <c r="B71" s="19" t="s">
        <v>241</v>
      </c>
      <c r="C71" s="19" t="s">
        <v>469</v>
      </c>
      <c r="D71" s="19" t="s">
        <v>470</v>
      </c>
      <c r="E71" s="20" t="s">
        <v>471</v>
      </c>
      <c r="F71" s="19" t="s">
        <v>147</v>
      </c>
      <c r="G71" s="19" t="s">
        <v>472</v>
      </c>
      <c r="H71" s="19">
        <v>9.167</v>
      </c>
      <c r="I71" s="19"/>
    </row>
    <row r="72" ht="46.05" customHeight="1" outlineLevel="2" spans="1:9">
      <c r="A72" s="18">
        <v>57</v>
      </c>
      <c r="B72" s="19" t="s">
        <v>241</v>
      </c>
      <c r="C72" s="19" t="s">
        <v>473</v>
      </c>
      <c r="D72" s="19" t="s">
        <v>474</v>
      </c>
      <c r="E72" s="19" t="s">
        <v>475</v>
      </c>
      <c r="F72" s="19" t="s">
        <v>35</v>
      </c>
      <c r="G72" s="19" t="s">
        <v>352</v>
      </c>
      <c r="H72" s="19">
        <v>6.341</v>
      </c>
      <c r="I72" s="19"/>
    </row>
    <row r="73" ht="46.05" customHeight="1" outlineLevel="2" spans="1:9">
      <c r="A73" s="18">
        <v>58</v>
      </c>
      <c r="B73" s="19" t="s">
        <v>241</v>
      </c>
      <c r="C73" s="19" t="s">
        <v>476</v>
      </c>
      <c r="D73" s="19" t="s">
        <v>477</v>
      </c>
      <c r="E73" s="20" t="s">
        <v>478</v>
      </c>
      <c r="F73" s="19" t="s">
        <v>336</v>
      </c>
      <c r="G73" s="19" t="s">
        <v>479</v>
      </c>
      <c r="H73" s="19">
        <v>29.7</v>
      </c>
      <c r="I73" s="19"/>
    </row>
    <row r="74" ht="46.05" customHeight="1" outlineLevel="2" spans="1:9">
      <c r="A74" s="18">
        <v>59</v>
      </c>
      <c r="B74" s="19" t="s">
        <v>241</v>
      </c>
      <c r="C74" s="19" t="s">
        <v>270</v>
      </c>
      <c r="D74" s="19" t="s">
        <v>413</v>
      </c>
      <c r="E74" s="20" t="s">
        <v>480</v>
      </c>
      <c r="F74" s="19" t="s">
        <v>368</v>
      </c>
      <c r="G74" s="19" t="s">
        <v>352</v>
      </c>
      <c r="H74" s="19">
        <v>5.54</v>
      </c>
      <c r="I74" s="19"/>
    </row>
    <row r="75" ht="90" outlineLevel="2" spans="1:11">
      <c r="A75" s="18">
        <v>60</v>
      </c>
      <c r="B75" s="19" t="s">
        <v>241</v>
      </c>
      <c r="C75" s="19" t="s">
        <v>481</v>
      </c>
      <c r="D75" s="19" t="s">
        <v>482</v>
      </c>
      <c r="E75" s="20" t="s">
        <v>483</v>
      </c>
      <c r="F75" s="19" t="s">
        <v>35</v>
      </c>
      <c r="G75" s="19" t="s">
        <v>352</v>
      </c>
      <c r="H75" s="19">
        <v>3.331</v>
      </c>
      <c r="I75" s="19"/>
      <c r="J75" s="21" t="s">
        <v>484</v>
      </c>
      <c r="K75" s="12" t="s">
        <v>485</v>
      </c>
    </row>
    <row r="76" ht="30" customHeight="1" outlineLevel="1" spans="1:9">
      <c r="A76" s="17"/>
      <c r="B76" s="17" t="s">
        <v>486</v>
      </c>
      <c r="C76" s="16"/>
      <c r="D76" s="16"/>
      <c r="E76" s="16"/>
      <c r="F76" s="17"/>
      <c r="G76" s="16"/>
      <c r="H76" s="16">
        <f>SUBTOTAL(9,H77:H79)</f>
        <v>8.87</v>
      </c>
      <c r="I76" s="23"/>
    </row>
    <row r="77" ht="37.05" customHeight="1" outlineLevel="2" spans="1:10">
      <c r="A77" s="18">
        <v>61</v>
      </c>
      <c r="B77" s="19" t="s">
        <v>276</v>
      </c>
      <c r="C77" s="19" t="s">
        <v>289</v>
      </c>
      <c r="D77" s="19" t="s">
        <v>303</v>
      </c>
      <c r="E77" s="20" t="s">
        <v>487</v>
      </c>
      <c r="F77" s="18" t="s">
        <v>122</v>
      </c>
      <c r="G77" s="19" t="s">
        <v>352</v>
      </c>
      <c r="H77" s="19">
        <v>0.25</v>
      </c>
      <c r="I77" s="22"/>
      <c r="J77" s="21"/>
    </row>
    <row r="78" ht="180" outlineLevel="2" spans="1:9">
      <c r="A78" s="18">
        <v>62</v>
      </c>
      <c r="B78" s="19" t="s">
        <v>276</v>
      </c>
      <c r="C78" s="19" t="s">
        <v>277</v>
      </c>
      <c r="D78" s="19" t="s">
        <v>488</v>
      </c>
      <c r="E78" s="20" t="s">
        <v>489</v>
      </c>
      <c r="F78" s="18" t="s">
        <v>490</v>
      </c>
      <c r="G78" s="19" t="s">
        <v>352</v>
      </c>
      <c r="H78" s="19">
        <v>2.878</v>
      </c>
      <c r="I78" s="19"/>
    </row>
    <row r="79" ht="40.05" customHeight="1" outlineLevel="2" spans="1:9">
      <c r="A79" s="18">
        <v>63</v>
      </c>
      <c r="B79" s="19" t="s">
        <v>276</v>
      </c>
      <c r="C79" s="19" t="s">
        <v>491</v>
      </c>
      <c r="D79" s="19" t="s">
        <v>492</v>
      </c>
      <c r="E79" s="19" t="s">
        <v>493</v>
      </c>
      <c r="F79" s="19" t="s">
        <v>35</v>
      </c>
      <c r="G79" s="19" t="s">
        <v>352</v>
      </c>
      <c r="H79" s="19">
        <v>5.742</v>
      </c>
      <c r="I79" s="19"/>
    </row>
    <row r="80" ht="46.05" customHeight="1" outlineLevel="1" spans="1:9">
      <c r="A80" s="17"/>
      <c r="B80" s="17" t="s">
        <v>494</v>
      </c>
      <c r="C80" s="16"/>
      <c r="D80" s="16"/>
      <c r="E80" s="16"/>
      <c r="F80" s="16"/>
      <c r="G80" s="16"/>
      <c r="H80" s="16">
        <f>SUBTOTAL(9,H81:H85)</f>
        <v>22.78</v>
      </c>
      <c r="I80" s="23"/>
    </row>
    <row r="81" ht="90" outlineLevel="2" spans="1:9">
      <c r="A81" s="18">
        <v>64</v>
      </c>
      <c r="B81" s="19" t="s">
        <v>321</v>
      </c>
      <c r="C81" s="19" t="s">
        <v>322</v>
      </c>
      <c r="D81" s="19" t="s">
        <v>370</v>
      </c>
      <c r="E81" s="20" t="s">
        <v>495</v>
      </c>
      <c r="F81" s="19" t="s">
        <v>35</v>
      </c>
      <c r="G81" s="19" t="s">
        <v>416</v>
      </c>
      <c r="H81" s="19">
        <v>1.79</v>
      </c>
      <c r="I81" s="22"/>
    </row>
    <row r="82" ht="90" outlineLevel="2" spans="1:9">
      <c r="A82" s="18">
        <v>65</v>
      </c>
      <c r="B82" s="19" t="s">
        <v>321</v>
      </c>
      <c r="C82" s="19" t="s">
        <v>322</v>
      </c>
      <c r="D82" s="19" t="s">
        <v>496</v>
      </c>
      <c r="E82" s="20" t="s">
        <v>497</v>
      </c>
      <c r="F82" s="19" t="s">
        <v>35</v>
      </c>
      <c r="G82" s="19" t="s">
        <v>375</v>
      </c>
      <c r="H82" s="19">
        <v>8.201</v>
      </c>
      <c r="I82" s="19"/>
    </row>
    <row r="83" ht="60" outlineLevel="2" spans="1:9">
      <c r="A83" s="18">
        <v>66</v>
      </c>
      <c r="B83" s="19" t="s">
        <v>321</v>
      </c>
      <c r="C83" s="19" t="s">
        <v>322</v>
      </c>
      <c r="D83" s="19" t="s">
        <v>372</v>
      </c>
      <c r="E83" s="20" t="s">
        <v>498</v>
      </c>
      <c r="F83" s="18" t="s">
        <v>368</v>
      </c>
      <c r="G83" s="19" t="s">
        <v>344</v>
      </c>
      <c r="H83" s="19">
        <v>6.398</v>
      </c>
      <c r="I83" s="22"/>
    </row>
    <row r="84" ht="75" outlineLevel="2" spans="1:9">
      <c r="A84" s="18">
        <v>67</v>
      </c>
      <c r="B84" s="19" t="s">
        <v>321</v>
      </c>
      <c r="C84" s="19" t="s">
        <v>322</v>
      </c>
      <c r="D84" s="19" t="s">
        <v>31</v>
      </c>
      <c r="E84" s="20" t="s">
        <v>499</v>
      </c>
      <c r="F84" s="19" t="s">
        <v>35</v>
      </c>
      <c r="G84" s="19" t="s">
        <v>352</v>
      </c>
      <c r="H84" s="19">
        <v>4.832</v>
      </c>
      <c r="I84" s="19"/>
    </row>
    <row r="85" ht="75" outlineLevel="2" spans="1:9">
      <c r="A85" s="18">
        <v>68</v>
      </c>
      <c r="B85" s="19" t="s">
        <v>321</v>
      </c>
      <c r="C85" s="19" t="s">
        <v>322</v>
      </c>
      <c r="D85" s="19" t="s">
        <v>500</v>
      </c>
      <c r="E85" s="20" t="s">
        <v>501</v>
      </c>
      <c r="F85" s="18" t="s">
        <v>368</v>
      </c>
      <c r="G85" s="19" t="s">
        <v>352</v>
      </c>
      <c r="H85" s="19">
        <v>1.559</v>
      </c>
      <c r="I85" s="22"/>
    </row>
  </sheetData>
  <sheetProtection formatCells="0" formatColumns="0" formatRows="0" insertRows="0" insertColumns="0" insertHyperlinks="0" deleteColumns="0" deleteRows="0" sort="0" autoFilter="0" pivotTables="0"/>
  <autoFilter xmlns:etc="http://www.wps.cn/officeDocument/2017/etCustomData" ref="A4:CZ85" etc:filterBottomFollowUsedRange="0">
    <extLst/>
  </autoFilter>
  <mergeCells count="9">
    <mergeCell ref="A2:I2"/>
    <mergeCell ref="D3:E3"/>
    <mergeCell ref="A3:A4"/>
    <mergeCell ref="B3:B4"/>
    <mergeCell ref="C3:C4"/>
    <mergeCell ref="F3:F4"/>
    <mergeCell ref="G3:G4"/>
    <mergeCell ref="H3:H4"/>
    <mergeCell ref="I3:I4"/>
  </mergeCells>
  <pageMargins left="0.700694444444445" right="0.550694444444444" top="0.590277777777778" bottom="0.751388888888889" header="0.298611111111111" footer="0.298611111111111"/>
  <pageSetup paperSize="8" scale="85" fitToHeight="0" orientation="landscape" horizont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view="pageBreakPreview" zoomScale="85" zoomScaleNormal="85" workbookViewId="0">
      <selection activeCell="H6" sqref="H6"/>
    </sheetView>
  </sheetViews>
  <sheetFormatPr defaultColWidth="9.10833333333333" defaultRowHeight="15"/>
  <cols>
    <col min="1" max="1" width="5.66666666666667" style="2" customWidth="1"/>
    <col min="2" max="2" width="11.6666666666667" style="2" customWidth="1"/>
    <col min="3" max="3" width="8.44166666666667" style="2" customWidth="1"/>
    <col min="4" max="4" width="8.55833333333333" style="2" customWidth="1"/>
    <col min="5" max="5" width="9.10833333333333" style="2" customWidth="1"/>
    <col min="6" max="7" width="11.4416666666667" style="2" customWidth="1"/>
    <col min="8" max="8" width="12.2166666666667" style="2" customWidth="1"/>
    <col min="9" max="9" width="10.8833333333333" style="2" customWidth="1"/>
    <col min="10" max="10" width="12.5583333333333" style="2" customWidth="1"/>
    <col min="11" max="16384" width="9.10833333333333" style="2"/>
  </cols>
  <sheetData>
    <row r="1" spans="1:1">
      <c r="A1" s="3" t="s">
        <v>502</v>
      </c>
    </row>
    <row r="2" s="1" customFormat="1" ht="43.95" customHeight="1" spans="1:10">
      <c r="A2" s="4" t="s">
        <v>503</v>
      </c>
      <c r="B2" s="4"/>
      <c r="C2" s="4"/>
      <c r="D2" s="4"/>
      <c r="E2" s="4"/>
      <c r="F2" s="4"/>
      <c r="G2" s="4"/>
      <c r="H2" s="4"/>
      <c r="I2" s="4"/>
      <c r="J2" s="4"/>
    </row>
    <row r="3" s="1" customFormat="1" ht="30" customHeight="1" spans="1:10">
      <c r="A3" s="5" t="s">
        <v>2</v>
      </c>
      <c r="B3" s="5" t="s">
        <v>3</v>
      </c>
      <c r="C3" s="5" t="s">
        <v>4</v>
      </c>
      <c r="D3" s="5"/>
      <c r="E3" s="5" t="s">
        <v>5</v>
      </c>
      <c r="F3" s="5"/>
      <c r="G3" s="5"/>
      <c r="H3" s="5" t="s">
        <v>8</v>
      </c>
      <c r="I3" s="5" t="s">
        <v>504</v>
      </c>
      <c r="J3" s="5" t="s">
        <v>505</v>
      </c>
    </row>
    <row r="4" s="1" customFormat="1" ht="30" customHeight="1" spans="1:10">
      <c r="A4" s="6"/>
      <c r="B4" s="6"/>
      <c r="C4" s="6" t="s">
        <v>15</v>
      </c>
      <c r="D4" s="6" t="s">
        <v>16</v>
      </c>
      <c r="E4" s="6" t="s">
        <v>17</v>
      </c>
      <c r="F4" s="6" t="s">
        <v>506</v>
      </c>
      <c r="G4" s="6" t="s">
        <v>507</v>
      </c>
      <c r="H4" s="6"/>
      <c r="I4" s="6"/>
      <c r="J4" s="6"/>
    </row>
    <row r="5" s="1" customFormat="1" ht="46.05" customHeight="1" spans="1:10">
      <c r="A5" s="6"/>
      <c r="B5" s="6" t="s">
        <v>27</v>
      </c>
      <c r="C5" s="6"/>
      <c r="D5" s="6"/>
      <c r="E5" s="6"/>
      <c r="F5" s="7"/>
      <c r="G5" s="7"/>
      <c r="H5" s="6"/>
      <c r="I5" s="6"/>
      <c r="J5" s="6">
        <f>J6+J10+J12+J14+J16+J18+J20</f>
        <v>231.664</v>
      </c>
    </row>
    <row r="6" s="1" customFormat="1" ht="46.05" customHeight="1" outlineLevel="1" spans="1:10">
      <c r="A6" s="6"/>
      <c r="B6" s="6" t="s">
        <v>28</v>
      </c>
      <c r="C6" s="6"/>
      <c r="D6" s="6"/>
      <c r="E6" s="6"/>
      <c r="F6" s="7"/>
      <c r="G6" s="7"/>
      <c r="H6" s="6"/>
      <c r="I6" s="6"/>
      <c r="J6" s="6">
        <f>SUBTOTAL(9,J7:J9)</f>
        <v>49.34</v>
      </c>
    </row>
    <row r="7" ht="46.05" customHeight="1" outlineLevel="2" spans="1:10">
      <c r="A7" s="8">
        <v>1</v>
      </c>
      <c r="B7" s="8" t="s">
        <v>29</v>
      </c>
      <c r="C7" s="8">
        <v>430181</v>
      </c>
      <c r="D7" s="8" t="s">
        <v>57</v>
      </c>
      <c r="E7" s="8" t="s">
        <v>338</v>
      </c>
      <c r="F7" s="9">
        <v>36.3</v>
      </c>
      <c r="G7" s="9">
        <v>55.495</v>
      </c>
      <c r="H7" s="8" t="s">
        <v>508</v>
      </c>
      <c r="I7" s="8" t="s">
        <v>509</v>
      </c>
      <c r="J7" s="8">
        <v>19.195</v>
      </c>
    </row>
    <row r="8" ht="46.05" customHeight="1" outlineLevel="2" spans="1:10">
      <c r="A8" s="8">
        <v>2</v>
      </c>
      <c r="B8" s="8" t="s">
        <v>29</v>
      </c>
      <c r="C8" s="8">
        <v>430181</v>
      </c>
      <c r="D8" s="8" t="s">
        <v>57</v>
      </c>
      <c r="E8" s="8" t="s">
        <v>51</v>
      </c>
      <c r="F8" s="9">
        <v>76.6</v>
      </c>
      <c r="G8" s="9">
        <v>95.495</v>
      </c>
      <c r="H8" s="8" t="s">
        <v>508</v>
      </c>
      <c r="I8" s="8" t="s">
        <v>510</v>
      </c>
      <c r="J8" s="8">
        <v>18.895</v>
      </c>
    </row>
    <row r="9" ht="46.05" customHeight="1" outlineLevel="2" spans="1:10">
      <c r="A9" s="8">
        <v>3</v>
      </c>
      <c r="B9" s="8" t="s">
        <v>29</v>
      </c>
      <c r="C9" s="8">
        <v>430181</v>
      </c>
      <c r="D9" s="8" t="s">
        <v>57</v>
      </c>
      <c r="E9" s="8" t="s">
        <v>58</v>
      </c>
      <c r="F9" s="9">
        <v>13.75</v>
      </c>
      <c r="G9" s="9">
        <v>25</v>
      </c>
      <c r="H9" s="8" t="s">
        <v>508</v>
      </c>
      <c r="I9" s="8" t="s">
        <v>510</v>
      </c>
      <c r="J9" s="8">
        <v>11.25</v>
      </c>
    </row>
    <row r="10" s="1" customFormat="1" ht="46.05" customHeight="1" outlineLevel="1" spans="1:10">
      <c r="A10" s="6"/>
      <c r="B10" s="6" t="s">
        <v>65</v>
      </c>
      <c r="C10" s="6"/>
      <c r="D10" s="6"/>
      <c r="E10" s="6"/>
      <c r="F10" s="7"/>
      <c r="G10" s="7"/>
      <c r="H10" s="6"/>
      <c r="I10" s="6"/>
      <c r="J10" s="6">
        <f>SUBTOTAL(9,J11:J11)</f>
        <v>48.28</v>
      </c>
    </row>
    <row r="11" ht="159" customHeight="1" outlineLevel="2" spans="1:10">
      <c r="A11" s="8">
        <v>4</v>
      </c>
      <c r="B11" s="8" t="s">
        <v>66</v>
      </c>
      <c r="C11" s="8">
        <v>430225</v>
      </c>
      <c r="D11" s="8" t="s">
        <v>511</v>
      </c>
      <c r="E11" s="8" t="s">
        <v>338</v>
      </c>
      <c r="F11" s="9">
        <v>416.158</v>
      </c>
      <c r="G11" s="9">
        <v>479</v>
      </c>
      <c r="H11" s="8" t="s">
        <v>508</v>
      </c>
      <c r="I11" s="8" t="s">
        <v>512</v>
      </c>
      <c r="J11" s="8">
        <v>48.28</v>
      </c>
    </row>
    <row r="12" s="1" customFormat="1" ht="46.05" customHeight="1" outlineLevel="1" spans="1:10">
      <c r="A12" s="6"/>
      <c r="B12" s="6" t="s">
        <v>513</v>
      </c>
      <c r="C12" s="6"/>
      <c r="D12" s="6"/>
      <c r="E12" s="6"/>
      <c r="F12" s="7"/>
      <c r="G12" s="7"/>
      <c r="H12" s="6"/>
      <c r="I12" s="6"/>
      <c r="J12" s="6">
        <f>SUBTOTAL(9,J13)</f>
        <v>22.793</v>
      </c>
    </row>
    <row r="13" ht="46.05" customHeight="1" outlineLevel="2" spans="1:10">
      <c r="A13" s="8">
        <v>5</v>
      </c>
      <c r="B13" s="8" t="s">
        <v>389</v>
      </c>
      <c r="C13" s="8">
        <v>430423</v>
      </c>
      <c r="D13" s="8" t="s">
        <v>514</v>
      </c>
      <c r="E13" s="8" t="s">
        <v>366</v>
      </c>
      <c r="F13" s="9">
        <v>94.833</v>
      </c>
      <c r="G13" s="9">
        <v>117.626</v>
      </c>
      <c r="H13" s="8" t="s">
        <v>508</v>
      </c>
      <c r="I13" s="8" t="s">
        <v>515</v>
      </c>
      <c r="J13" s="8">
        <v>22.793</v>
      </c>
    </row>
    <row r="14" s="1" customFormat="1" ht="46.05" customHeight="1" outlineLevel="1" spans="1:10">
      <c r="A14" s="6"/>
      <c r="B14" s="6" t="s">
        <v>91</v>
      </c>
      <c r="C14" s="6"/>
      <c r="D14" s="6"/>
      <c r="E14" s="6"/>
      <c r="F14" s="7"/>
      <c r="G14" s="7"/>
      <c r="H14" s="6"/>
      <c r="I14" s="6"/>
      <c r="J14" s="6">
        <f>SUBTOTAL(9,J15:J15)</f>
        <v>18.904</v>
      </c>
    </row>
    <row r="15" ht="46.05" customHeight="1" outlineLevel="2" spans="1:10">
      <c r="A15" s="8">
        <v>6</v>
      </c>
      <c r="B15" s="8" t="s">
        <v>92</v>
      </c>
      <c r="C15" s="8">
        <v>430522</v>
      </c>
      <c r="D15" s="8" t="s">
        <v>418</v>
      </c>
      <c r="E15" s="8" t="s">
        <v>516</v>
      </c>
      <c r="F15" s="9">
        <v>18.557</v>
      </c>
      <c r="G15" s="9">
        <v>37.775</v>
      </c>
      <c r="H15" s="8" t="s">
        <v>508</v>
      </c>
      <c r="I15" s="8" t="s">
        <v>517</v>
      </c>
      <c r="J15" s="8">
        <v>18.904</v>
      </c>
    </row>
    <row r="16" s="1" customFormat="1" ht="46.05" customHeight="1" outlineLevel="1" spans="1:10">
      <c r="A16" s="6"/>
      <c r="B16" s="6" t="s">
        <v>109</v>
      </c>
      <c r="C16" s="6"/>
      <c r="D16" s="6"/>
      <c r="E16" s="6"/>
      <c r="F16" s="7"/>
      <c r="G16" s="7"/>
      <c r="H16" s="6"/>
      <c r="I16" s="6"/>
      <c r="J16" s="6">
        <f>SUBTOTAL(9,J17:J17)</f>
        <v>12.127</v>
      </c>
    </row>
    <row r="17" ht="46.05" customHeight="1" outlineLevel="2" spans="1:10">
      <c r="A17" s="8">
        <v>7</v>
      </c>
      <c r="B17" s="8" t="s">
        <v>110</v>
      </c>
      <c r="C17" s="8">
        <v>430626</v>
      </c>
      <c r="D17" s="8" t="s">
        <v>117</v>
      </c>
      <c r="E17" s="8" t="s">
        <v>124</v>
      </c>
      <c r="F17" s="9">
        <v>181.056</v>
      </c>
      <c r="G17" s="9">
        <v>193.183</v>
      </c>
      <c r="H17" s="8" t="s">
        <v>508</v>
      </c>
      <c r="I17" s="8" t="s">
        <v>518</v>
      </c>
      <c r="J17" s="8">
        <v>12.127</v>
      </c>
    </row>
    <row r="18" s="1" customFormat="1" ht="46.05" customHeight="1" outlineLevel="1" spans="1:10">
      <c r="A18" s="6"/>
      <c r="B18" s="6" t="s">
        <v>179</v>
      </c>
      <c r="C18" s="6"/>
      <c r="D18" s="6"/>
      <c r="E18" s="6"/>
      <c r="F18" s="7"/>
      <c r="G18" s="7"/>
      <c r="H18" s="6"/>
      <c r="I18" s="6"/>
      <c r="J18" s="6">
        <f>SUBTOTAL(9,J19)</f>
        <v>42.332</v>
      </c>
    </row>
    <row r="19" ht="46.05" customHeight="1" outlineLevel="2" spans="1:10">
      <c r="A19" s="8">
        <v>8</v>
      </c>
      <c r="B19" s="8" t="s">
        <v>180</v>
      </c>
      <c r="C19" s="8">
        <v>430822</v>
      </c>
      <c r="D19" s="8" t="s">
        <v>206</v>
      </c>
      <c r="E19" s="8" t="s">
        <v>221</v>
      </c>
      <c r="F19" s="9">
        <v>32.56</v>
      </c>
      <c r="G19" s="9">
        <v>74.892</v>
      </c>
      <c r="H19" s="8" t="s">
        <v>508</v>
      </c>
      <c r="I19" s="8" t="s">
        <v>519</v>
      </c>
      <c r="J19" s="8">
        <v>42.332</v>
      </c>
    </row>
    <row r="20" s="1" customFormat="1" ht="46.05" customHeight="1" outlineLevel="1" spans="1:10">
      <c r="A20" s="6"/>
      <c r="B20" s="6" t="s">
        <v>226</v>
      </c>
      <c r="C20" s="6"/>
      <c r="D20" s="6"/>
      <c r="E20" s="6"/>
      <c r="F20" s="7"/>
      <c r="G20" s="7"/>
      <c r="H20" s="6"/>
      <c r="I20" s="6"/>
      <c r="J20" s="6">
        <f>SUBTOTAL(9,J21:J22)</f>
        <v>37.888</v>
      </c>
    </row>
    <row r="21" ht="46.05" customHeight="1" outlineLevel="2" spans="1:10">
      <c r="A21" s="8">
        <v>9</v>
      </c>
      <c r="B21" s="8" t="s">
        <v>227</v>
      </c>
      <c r="C21" s="8">
        <v>430922</v>
      </c>
      <c r="D21" s="8" t="s">
        <v>520</v>
      </c>
      <c r="E21" s="8" t="s">
        <v>458</v>
      </c>
      <c r="F21" s="9">
        <v>231.017</v>
      </c>
      <c r="G21" s="9">
        <v>251.8</v>
      </c>
      <c r="H21" s="8" t="s">
        <v>521</v>
      </c>
      <c r="I21" s="8" t="s">
        <v>522</v>
      </c>
      <c r="J21" s="8">
        <v>18.268</v>
      </c>
    </row>
    <row r="22" ht="46.05" customHeight="1" outlineLevel="2" spans="1:10">
      <c r="A22" s="10">
        <v>10</v>
      </c>
      <c r="B22" s="10" t="s">
        <v>227</v>
      </c>
      <c r="C22" s="10">
        <v>430923</v>
      </c>
      <c r="D22" s="10" t="s">
        <v>453</v>
      </c>
      <c r="E22" s="10" t="s">
        <v>460</v>
      </c>
      <c r="F22" s="11">
        <v>180.2</v>
      </c>
      <c r="G22" s="11">
        <v>199.82</v>
      </c>
      <c r="H22" s="10" t="s">
        <v>508</v>
      </c>
      <c r="I22" s="10" t="s">
        <v>522</v>
      </c>
      <c r="J22" s="10">
        <v>19.62</v>
      </c>
    </row>
  </sheetData>
  <autoFilter xmlns:etc="http://www.wps.cn/officeDocument/2017/etCustomData" ref="A5:J22" etc:filterBottomFollowUsedRange="0">
    <extLst/>
  </autoFilter>
  <mergeCells count="8">
    <mergeCell ref="A2:J2"/>
    <mergeCell ref="C3:D3"/>
    <mergeCell ref="E3:G3"/>
    <mergeCell ref="A3:A4"/>
    <mergeCell ref="B3:B4"/>
    <mergeCell ref="H3:H4"/>
    <mergeCell ref="I3:I4"/>
    <mergeCell ref="J3:J4"/>
  </mergeCells>
  <pageMargins left="0.786805555555556" right="0.314583333333333" top="0.786805555555556" bottom="1" header="0.5" footer="0.5"/>
  <pageSetup paperSize="8" fitToHeight="0" orientation="landscape" horizontalDpi="600"/>
  <headerFooter>
    <oddFooter>&amp;C第 &amp;P 页，共 &amp;N 页</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危旧桥 </vt:lpstr>
      <vt:lpstr>安全提升</vt:lpstr>
      <vt:lpstr>灾害防治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刘津宏</dc:creator>
  <cp:lastModifiedBy>Administrator</cp:lastModifiedBy>
  <dcterms:created xsi:type="dcterms:W3CDTF">2024-04-27T05:24:00Z</dcterms:created>
  <dcterms:modified xsi:type="dcterms:W3CDTF">2025-06-26T07:34:45Z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F3BB8E0E92F94EFEBBB42A3623B24D9B_13</vt:lpwstr>
  </property>
  <property fmtid="{D5CDD505-2E9C-101B-9397-08002B2CF9AE}" pid="3" name="KSOProductBuildVer">
    <vt:lpwstr>2052-12.1.0.18912</vt:lpwstr>
  </property>
  <property fmtid="{D5CDD505-2E9C-101B-9397-08002B2CF9AE}" pid="4" name="KSOReadingLayout">
    <vt:bool>true</vt:bool>
  </property>
</Properties>
</file>