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汇总表" sheetId="4" r:id="rId1"/>
    <sheet name="服务区" sheetId="18" r:id="rId2"/>
    <sheet name="中心养护站" sheetId="19" r:id="rId3"/>
    <sheet name="观景台" sheetId="20" r:id="rId4"/>
  </sheets>
  <definedNames>
    <definedName name="_xlnm._FilterDatabase" localSheetId="1" hidden="1">服务区!$A$4:$O$7</definedName>
    <definedName name="_xlnm._FilterDatabase" localSheetId="2" hidden="1">中心养护站!$A$4:$S$7</definedName>
    <definedName name="_xlnm._FilterDatabase" localSheetId="3" hidden="1">观景台!$A$5:$T$25</definedName>
    <definedName name="_xlnm.Print_Titles" localSheetId="3">观景台!$3:$4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<sst xmlns="http://schemas.openxmlformats.org/spreadsheetml/2006/main" count="586" uniqueCount="210">
  <si>
    <t>附件5-1</t>
  </si>
  <si>
    <t>2025年普通国省道示范工程任务计划汇总表</t>
  </si>
  <si>
    <t>市州</t>
  </si>
  <si>
    <t>合计</t>
  </si>
  <si>
    <t>示范服务区</t>
  </si>
  <si>
    <t>中心养护站</t>
  </si>
  <si>
    <t>观景台</t>
  </si>
  <si>
    <t>备注</t>
  </si>
  <si>
    <t>规模（个)</t>
  </si>
  <si>
    <t>新建(个)</t>
  </si>
  <si>
    <t>改建（个)</t>
  </si>
  <si>
    <t>汇总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</si>
  <si>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</si>
  <si>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</si>
  <si>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</si>
  <si>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</si>
  <si>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</si>
  <si>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</si>
  <si>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</si>
  <si>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</si>
  <si>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</si>
  <si>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</si>
  <si>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</si>
  <si>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</si>
  <si>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</si>
  <si>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</si>
  <si>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附件5-2</t>
  </si>
  <si>
    <t>2025年普通国省道示范服务区任务计划明细表</t>
  </si>
  <si>
    <t>序号</t>
  </si>
  <si>
    <t>县区</t>
  </si>
  <si>
    <t>行政区划代码</t>
  </si>
  <si>
    <t>项目信息</t>
  </si>
  <si>
    <t>路段技术等级</t>
  </si>
  <si>
    <t>批复情况</t>
  </si>
  <si>
    <t>申请补助资金（万元）</t>
  </si>
  <si>
    <t>建设类型</t>
  </si>
  <si>
    <t>系统报送情况</t>
  </si>
  <si>
    <t>报送时间</t>
  </si>
  <si>
    <t>对接会前是否纳入</t>
  </si>
  <si>
    <t>对接会后是否纳入</t>
  </si>
  <si>
    <t>对接会情况</t>
  </si>
  <si>
    <t>刘姐审核反馈</t>
  </si>
  <si>
    <t>厅核备注</t>
  </si>
  <si>
    <t>厅核年报</t>
  </si>
  <si>
    <t>所在项目路线等级</t>
  </si>
  <si>
    <t>是否下达历史计划</t>
  </si>
  <si>
    <t>项目名称</t>
  </si>
  <si>
    <t>线路编码</t>
  </si>
  <si>
    <t>所在路线名称</t>
  </si>
  <si>
    <t>位置桩号</t>
  </si>
  <si>
    <t>批复文号</t>
  </si>
  <si>
    <t>批复总投资（万元）</t>
  </si>
  <si>
    <t>批复建安费（万元）</t>
  </si>
  <si>
    <t>是否按干线公路管养</t>
  </si>
  <si>
    <t>是否为城管路段</t>
  </si>
  <si>
    <t>是否为连接线路段</t>
  </si>
  <si>
    <t>雨湖区</t>
  </si>
  <si>
    <t>湘潭七里铺示范服务区</t>
  </si>
  <si>
    <t>G320</t>
  </si>
  <si>
    <t>上海—瑞丽</t>
  </si>
  <si>
    <t>K1235+000</t>
  </si>
  <si>
    <t>二级</t>
  </si>
  <si>
    <t>潭交函[2024]42号</t>
  </si>
  <si>
    <t>新建</t>
  </si>
  <si>
    <t>省公路事务中心</t>
  </si>
  <si>
    <t>会前</t>
  </si>
  <si>
    <t>是</t>
  </si>
  <si>
    <t>否</t>
  </si>
  <si>
    <t>平江县</t>
  </si>
  <si>
    <t>龙门服务区</t>
  </si>
  <si>
    <t>S201</t>
  </si>
  <si>
    <t>平江虹桥（省界）-浏阳张坊（省界）</t>
  </si>
  <si>
    <t>K5+659</t>
  </si>
  <si>
    <t>岳交管养〔2025〕20号</t>
  </si>
  <si>
    <t>安化县</t>
  </si>
  <si>
    <t>烟溪服务区</t>
  </si>
  <si>
    <t>G354</t>
  </si>
  <si>
    <t>南昌-兴义</t>
  </si>
  <si>
    <t>K750+780</t>
  </si>
  <si>
    <t>益交函〔2024〕216号</t>
  </si>
  <si>
    <t>新增</t>
  </si>
  <si>
    <t>对接会后新增</t>
  </si>
  <si>
    <t>附件5-3</t>
  </si>
  <si>
    <t>2025年普通国省道示范中心养护站（工区、道班）任务计划明细表</t>
  </si>
  <si>
    <t>一类示范中心养护站</t>
  </si>
  <si>
    <t>二类示范中心养护站</t>
  </si>
  <si>
    <t>规模（个）</t>
  </si>
  <si>
    <t>补助标准（万元）</t>
  </si>
  <si>
    <t>蒸湘区</t>
  </si>
  <si>
    <t>呆鹰岭养护站</t>
  </si>
  <si>
    <t>S219</t>
  </si>
  <si>
    <t>邓老屋-打线坪</t>
  </si>
  <si>
    <t>K182+900</t>
  </si>
  <si>
    <t>改建</t>
  </si>
  <si>
    <t>未报送</t>
  </si>
  <si>
    <t>新田县</t>
  </si>
  <si>
    <t>田家中心养护站</t>
  </si>
  <si>
    <t>S345</t>
  </si>
  <si>
    <t>资兴州门司-宁远九嶷</t>
  </si>
  <si>
    <t>K227+300</t>
  </si>
  <si>
    <t>道县</t>
  </si>
  <si>
    <t>道县营阳中心养护站</t>
  </si>
  <si>
    <t>G357</t>
  </si>
  <si>
    <t>东山-泸水</t>
  </si>
  <si>
    <t>K1117+500</t>
  </si>
  <si>
    <t>一级</t>
  </si>
  <si>
    <t>永交批〔2025〕001号</t>
  </si>
  <si>
    <t>会前不通过</t>
  </si>
  <si>
    <t>调整桩号</t>
  </si>
  <si>
    <t>对接会因城管路段不通过项目，对接会后修改桩号后新增</t>
  </si>
  <si>
    <t>附件5-4</t>
  </si>
  <si>
    <t>2025年普通国省道公路观景台任务计划明细表</t>
  </si>
  <si>
    <t>2023年报情况</t>
  </si>
  <si>
    <t>所在路线编码</t>
  </si>
  <si>
    <t>公路等级</t>
  </si>
  <si>
    <t>谈家桥观景台</t>
  </si>
  <si>
    <t>G106</t>
  </si>
  <si>
    <t>北京-广州</t>
  </si>
  <si>
    <t>K1540+200</t>
  </si>
  <si>
    <t>平交〔2024〕72号</t>
  </si>
  <si>
    <t>盘石观景台</t>
  </si>
  <si>
    <t>G536</t>
  </si>
  <si>
    <t>桃江-溆浦</t>
  </si>
  <si>
    <t>K23+300</t>
  </si>
  <si>
    <t>平交〔2024〕74号</t>
  </si>
  <si>
    <t>银子坳观景台</t>
  </si>
  <si>
    <t>K5+100</t>
  </si>
  <si>
    <t>平交〔2024〕73号</t>
  </si>
  <si>
    <t>佐娇观景台</t>
  </si>
  <si>
    <t>K1+500</t>
  </si>
  <si>
    <t>塅背屋观景台</t>
  </si>
  <si>
    <t>K14+500</t>
  </si>
  <si>
    <t>泗洲坪观景台</t>
  </si>
  <si>
    <t>S202</t>
  </si>
  <si>
    <t>平江龙门(省界)-浏阳澄潭江</t>
  </si>
  <si>
    <t>K73+800</t>
  </si>
  <si>
    <t>平交〔2024〕75号</t>
  </si>
  <si>
    <t>桃江县</t>
  </si>
  <si>
    <t>桃江县九峰观景台</t>
  </si>
  <si>
    <t>S319</t>
  </si>
  <si>
    <t>浏阳社港-安化县城</t>
  </si>
  <si>
    <t>K241+148</t>
  </si>
  <si>
    <t>桃交运发〔2024〕44号</t>
  </si>
  <si>
    <t>桃江县修山观景台</t>
  </si>
  <si>
    <t>K226+848</t>
  </si>
  <si>
    <t>桃交运发〔2024〕43号</t>
  </si>
  <si>
    <t>永定区</t>
  </si>
  <si>
    <t>甘溪桥观景台</t>
  </si>
  <si>
    <t>G241</t>
  </si>
  <si>
    <t>呼和浩特-北海</t>
  </si>
  <si>
    <t>K2128+96</t>
  </si>
  <si>
    <t>张交计字〔2024〕XX号</t>
  </si>
  <si>
    <t>慈利县</t>
  </si>
  <si>
    <t>禾田居观景台</t>
  </si>
  <si>
    <t>K2084+268</t>
  </si>
  <si>
    <t>张交养管字〔2024〕6号</t>
  </si>
  <si>
    <t>溇水大桥观景台</t>
  </si>
  <si>
    <t>K2058+103</t>
  </si>
  <si>
    <t>桑植县</t>
  </si>
  <si>
    <t>沙塔坪观景台</t>
  </si>
  <si>
    <t>S246</t>
  </si>
  <si>
    <t>三级</t>
  </si>
  <si>
    <t>桑植龙潭坪(省界)-泸溪浦市</t>
  </si>
  <si>
    <t>KK36+890</t>
  </si>
  <si>
    <t>张交字〔2024〕00号</t>
  </si>
  <si>
    <t>莲花台观景台</t>
  </si>
  <si>
    <t>S306</t>
  </si>
  <si>
    <t>慈利苗市-永顺县城</t>
  </si>
  <si>
    <t>K111+270</t>
  </si>
  <si>
    <t>新田县S227线陶岭观景台</t>
  </si>
  <si>
    <t>S227</t>
  </si>
  <si>
    <t>双峰洪山殿-嘉禾县城</t>
  </si>
  <si>
    <t>K332+800</t>
  </si>
  <si>
    <t>永交批〔2024〕000号</t>
  </si>
  <si>
    <t>对接会桩号为332.804，系统报送调整</t>
  </si>
  <si>
    <t>双牌县</t>
  </si>
  <si>
    <t>红水岭观景平台</t>
  </si>
  <si>
    <t>S230</t>
  </si>
  <si>
    <t>零陵区-宁远县城</t>
  </si>
  <si>
    <t>K45+600</t>
  </si>
  <si>
    <t>永交批〔2024〕107号</t>
  </si>
  <si>
    <t>洪江区</t>
  </si>
  <si>
    <t>S249</t>
  </si>
  <si>
    <t>溆浦桥江-通道大高坪</t>
  </si>
  <si>
    <t>K145+800</t>
  </si>
  <si>
    <t>洪江市</t>
  </si>
  <si>
    <t>双溪观景台</t>
  </si>
  <si>
    <t>G209</t>
  </si>
  <si>
    <t>苏尼特左旗-北海</t>
  </si>
  <si>
    <t>K2885+680</t>
  </si>
  <si>
    <t>中方县</t>
  </si>
  <si>
    <t>S322</t>
  </si>
  <si>
    <t>四级</t>
  </si>
  <si>
    <t>安化梅城-怀化市区</t>
  </si>
  <si>
    <t>K210+400</t>
  </si>
  <si>
    <t>双峰县</t>
  </si>
  <si>
    <t>丰石观景台</t>
  </si>
  <si>
    <t>S331</t>
  </si>
  <si>
    <t>株洲砖桥-冷水江矿山</t>
  </si>
  <si>
    <t>K108+000</t>
  </si>
  <si>
    <t>1〔2025〕17号</t>
  </si>
  <si>
    <t>少年行观景台</t>
  </si>
  <si>
    <t>K115+550</t>
  </si>
  <si>
    <t>2〔2025〕16号</t>
  </si>
  <si>
    <t>永顺县</t>
  </si>
  <si>
    <t>永顺县青坪镇洞坎河观景台</t>
  </si>
  <si>
    <t>G352</t>
  </si>
  <si>
    <t>张家界-巧家</t>
  </si>
  <si>
    <t>K33+500</t>
  </si>
  <si>
    <t>永交［2024］53号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</si>
</sst>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  <scheme val="maj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7" fillId="0" borderId="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J13" sqref="J13"/>
    </sheetView>
  </sheetViews>
  <sheetFormatPr defaultColWidth="9" defaultRowHeight="13.5" outlineLevelCol="6"/>
  <cols>
    <col min="1" max="1" width="15.75" customWidth="1"/>
    <col min="2" max="2" width="17.6166666666667" customWidth="1"/>
    <col min="3" max="5" width="17.6166666666667" style="62" customWidth="1"/>
    <col min="6" max="6" width="17.6166666666667" customWidth="1"/>
    <col min="7" max="7" width="14.1083333333333" customWidth="1"/>
  </cols>
  <sheetData>
    <row r="1" ht="15" customHeight="1" spans="1:1">
      <c r="A1" t="s">
        <v>0</v>
      </c>
    </row>
    <row r="2" ht="40" customHeight="1" spans="1:7">
      <c r="A2" s="63" t="s">
        <v>1</v>
      </c>
      <c r="B2" s="63"/>
      <c r="C2" s="63"/>
      <c r="D2" s="63"/>
      <c r="E2" s="63"/>
      <c r="F2" s="63"/>
      <c r="G2" s="63"/>
    </row>
    <row r="3" ht="34" customHeight="1" spans="1:7">
      <c r="A3" s="58" t="s">
        <v>2</v>
      </c>
      <c r="B3" s="64" t="s">
        <v>3</v>
      </c>
      <c r="C3" s="65" t="s">
        <v>4</v>
      </c>
      <c r="D3" s="65" t="s">
        <v>5</v>
      </c>
      <c r="E3" s="66"/>
      <c r="F3" s="65" t="s">
        <v>6</v>
      </c>
      <c r="G3" s="35" t="s">
        <v>7</v>
      </c>
    </row>
    <row r="4" ht="34" customHeight="1" spans="1:7">
      <c r="A4" s="58"/>
      <c r="B4" s="35" t="s">
        <v>8</v>
      </c>
      <c r="C4" s="35" t="s">
        <v>8</v>
      </c>
      <c r="D4" s="35" t="s">
        <v>9</v>
      </c>
      <c r="E4" s="35" t="s">
        <v>10</v>
      </c>
      <c r="F4" s="35" t="s">
        <v>8</v>
      </c>
      <c r="G4" s="35"/>
    </row>
    <row r="5" ht="25" customHeight="1" spans="1:7">
      <c r="A5" s="57" t="s">
        <v>11</v>
      </c>
      <c r="B5" s="67">
        <f>SUM(B6:B19)</f>
        <v>27</v>
      </c>
      <c r="C5" s="67">
        <f>SUM(C6:C19)</f>
        <v>3</v>
      </c>
      <c r="D5" s="67">
        <f>SUM(D6:D19)</f>
        <v>2</v>
      </c>
      <c r="E5" s="67">
        <f>SUM(E6:E19)</f>
        <v>1</v>
      </c>
      <c r="F5" s="67">
        <f>SUM(F6:F19)</f>
        <v>21</v>
      </c>
      <c r="G5" s="68"/>
    </row>
    <row r="6" customFormat="1" ht="25" customHeight="1" spans="1:7">
      <c r="A6" s="69" t="s">
        <v>12</v>
      </c>
      <c r="B6" s="67"/>
      <c r="C6" s="67"/>
      <c r="D6" s="67"/>
      <c r="E6" s="67"/>
      <c r="F6" s="67"/>
      <c r="G6" s="68"/>
    </row>
    <row r="7" customFormat="1" ht="25" customHeight="1" spans="1:7">
      <c r="A7" s="69" t="s">
        <v>13</v>
      </c>
      <c r="B7" s="67"/>
      <c r="C7" s="67"/>
      <c r="D7" s="67"/>
      <c r="E7" s="67"/>
      <c r="F7" s="67"/>
      <c r="G7" s="68"/>
    </row>
    <row r="8" customFormat="1" ht="25" customHeight="1" spans="1:7">
      <c r="A8" s="69" t="s">
        <v>14</v>
      </c>
      <c r="B8" s="67">
        <f t="shared" ref="B6:B15" si="0">C8+D8+E8+F8</f>
        <v>1</v>
      </c>
      <c r="C8" s="67">
        <v>1</v>
      </c>
      <c r="D8" s="67"/>
      <c r="E8" s="67"/>
      <c r="F8" s="67"/>
      <c r="G8" s="68"/>
    </row>
    <row r="9" customFormat="1" ht="25" customHeight="1" spans="1:7">
      <c r="A9" s="69" t="s">
        <v>15</v>
      </c>
      <c r="B9" s="67">
        <f t="shared" si="0"/>
        <v>1</v>
      </c>
      <c r="C9" s="67"/>
      <c r="D9" s="67"/>
      <c r="E9" s="67">
        <v>1</v>
      </c>
      <c r="F9" s="67"/>
      <c r="G9" s="68"/>
    </row>
    <row r="10" customFormat="1" ht="25" customHeight="1" spans="1:7">
      <c r="A10" s="69" t="s">
        <v>16</v>
      </c>
      <c r="B10" s="67"/>
      <c r="C10" s="67"/>
      <c r="D10" s="67"/>
      <c r="E10" s="67"/>
      <c r="F10" s="67"/>
      <c r="G10" s="68"/>
    </row>
    <row r="11" customFormat="1" ht="25" customHeight="1" spans="1:7">
      <c r="A11" s="69" t="s">
        <v>17</v>
      </c>
      <c r="B11" s="67">
        <f t="shared" si="0"/>
        <v>7</v>
      </c>
      <c r="C11" s="67">
        <v>1</v>
      </c>
      <c r="D11" s="67"/>
      <c r="E11" s="67"/>
      <c r="F11" s="67">
        <v>6</v>
      </c>
      <c r="G11" s="68"/>
    </row>
    <row r="12" customFormat="1" ht="25" customHeight="1" spans="1:7">
      <c r="A12" s="69" t="s">
        <v>18</v>
      </c>
      <c r="B12" s="67"/>
      <c r="C12" s="67"/>
      <c r="D12" s="67"/>
      <c r="E12" s="67"/>
      <c r="F12" s="67"/>
      <c r="G12" s="68"/>
    </row>
    <row r="13" customFormat="1" ht="25" customHeight="1" spans="1:7">
      <c r="A13" s="69" t="s">
        <v>19</v>
      </c>
      <c r="B13" s="67">
        <f t="shared" si="0"/>
        <v>5</v>
      </c>
      <c r="C13" s="67"/>
      <c r="D13" s="67"/>
      <c r="E13" s="67"/>
      <c r="F13" s="67">
        <v>5</v>
      </c>
      <c r="G13" s="68"/>
    </row>
    <row r="14" customFormat="1" ht="25" customHeight="1" spans="1:7">
      <c r="A14" s="69" t="s">
        <v>20</v>
      </c>
      <c r="B14" s="67">
        <f t="shared" si="0"/>
        <v>3</v>
      </c>
      <c r="C14" s="67">
        <v>1</v>
      </c>
      <c r="D14" s="67"/>
      <c r="E14" s="67"/>
      <c r="F14" s="67">
        <v>2</v>
      </c>
      <c r="G14" s="68"/>
    </row>
    <row r="15" customFormat="1" ht="25" customHeight="1" spans="1:7">
      <c r="A15" s="69" t="s">
        <v>21</v>
      </c>
      <c r="B15" s="67"/>
      <c r="C15" s="67"/>
      <c r="D15" s="67"/>
      <c r="E15" s="67"/>
      <c r="F15" s="67"/>
      <c r="G15" s="68"/>
    </row>
    <row r="16" customFormat="1" ht="25" customHeight="1" spans="1:7">
      <c r="A16" s="69" t="s">
        <v>22</v>
      </c>
      <c r="B16" s="67">
        <f>C16+D16+E16+F16</f>
        <v>4</v>
      </c>
      <c r="C16" s="67"/>
      <c r="D16" s="67">
        <v>2</v>
      </c>
      <c r="E16" s="67"/>
      <c r="F16" s="67">
        <v>2</v>
      </c>
      <c r="G16" s="68"/>
    </row>
    <row r="17" customFormat="1" ht="25" customHeight="1" spans="1:7">
      <c r="A17" s="69" t="s">
        <v>23</v>
      </c>
      <c r="B17" s="67">
        <f>C17+D17+E17+F17</f>
        <v>3</v>
      </c>
      <c r="C17" s="67"/>
      <c r="D17" s="67"/>
      <c r="E17" s="67"/>
      <c r="F17" s="67">
        <v>3</v>
      </c>
      <c r="G17" s="68"/>
    </row>
    <row r="18" customFormat="1" ht="25" customHeight="1" spans="1:7">
      <c r="A18" s="69" t="s">
        <v>24</v>
      </c>
      <c r="B18" s="67">
        <f>C18+D18+E18+F18</f>
        <v>2</v>
      </c>
      <c r="C18" s="67"/>
      <c r="D18" s="67"/>
      <c r="E18" s="67"/>
      <c r="F18" s="67">
        <v>2</v>
      </c>
      <c r="G18" s="68"/>
    </row>
    <row r="19" ht="25" customHeight="1" spans="1:7">
      <c r="A19" s="69" t="s">
        <v>25</v>
      </c>
      <c r="B19" s="67">
        <f>C19+D19+E19+F19</f>
        <v>1</v>
      </c>
      <c r="C19" s="67"/>
      <c r="D19" s="67"/>
      <c r="E19" s="67"/>
      <c r="F19" s="67">
        <v>1</v>
      </c>
      <c r="G19" s="68"/>
    </row>
  </sheetData>
  <mergeCells count="4">
    <mergeCell ref="A2:G2"/>
    <mergeCell ref="D3:E3"/>
    <mergeCell ref="A3:A4"/>
    <mergeCell ref="G3:G4"/>
  </mergeCells>
  <printOptions horizontalCentered="1"/>
  <pageMargins left="0.314583333333333" right="0.275" top="0.314583333333333" bottom="0.393055555555556" header="0.196527777777778" footer="0.27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workbookViewId="0">
      <selection activeCell="AD7" sqref="AD7"/>
    </sheetView>
  </sheetViews>
  <sheetFormatPr defaultColWidth="9" defaultRowHeight="13.5" outlineLevelRow="7"/>
  <cols>
    <col min="1" max="1" width="7.99166666666667" customWidth="1"/>
    <col min="2" max="2" width="12.325" customWidth="1"/>
    <col min="3" max="3" width="8.51666666666667" customWidth="1"/>
    <col min="4" max="4" width="14.3166666666667" customWidth="1"/>
    <col min="5" max="5" width="22.2" customWidth="1"/>
    <col min="6" max="6" width="10.9833333333333" customWidth="1"/>
    <col min="7" max="7" width="21.7583333333333" customWidth="1"/>
    <col min="8" max="8" width="11.325" customWidth="1"/>
    <col min="9" max="9" width="10.3833333333333" hidden="1" customWidth="1"/>
    <col min="10" max="10" width="13.8666666666667" hidden="1" customWidth="1"/>
    <col min="11" max="12" width="8.75" hidden="1" customWidth="1"/>
    <col min="13" max="14" width="9" hidden="1" customWidth="1"/>
    <col min="15" max="15" width="9.99166666666667" customWidth="1"/>
    <col min="16" max="20" width="9" hidden="1" customWidth="1"/>
    <col min="21" max="21" width="32.8" hidden="1" customWidth="1"/>
    <col min="22" max="22" width="40.1416666666667" hidden="1" customWidth="1"/>
    <col min="23" max="27" width="9" hidden="1" customWidth="1"/>
  </cols>
  <sheetData>
    <row r="1" ht="21" customHeight="1" spans="1:1">
      <c r="A1" t="s">
        <v>26</v>
      </c>
    </row>
    <row r="2" ht="42" customHeight="1" spans="1:1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ht="24" customHeight="1" spans="1:27">
      <c r="A3" s="5" t="s">
        <v>28</v>
      </c>
      <c r="B3" s="8" t="s">
        <v>2</v>
      </c>
      <c r="C3" s="8" t="s">
        <v>29</v>
      </c>
      <c r="D3" s="7" t="s">
        <v>30</v>
      </c>
      <c r="E3" s="8" t="s">
        <v>31</v>
      </c>
      <c r="F3" s="8"/>
      <c r="G3" s="8"/>
      <c r="H3" s="8"/>
      <c r="I3" s="7" t="s">
        <v>32</v>
      </c>
      <c r="J3" s="5" t="s">
        <v>33</v>
      </c>
      <c r="K3" s="5"/>
      <c r="L3" s="5"/>
      <c r="M3" s="5" t="s">
        <v>34</v>
      </c>
      <c r="N3" s="5" t="s">
        <v>35</v>
      </c>
      <c r="O3" s="5" t="s">
        <v>7</v>
      </c>
      <c r="P3" s="27" t="s">
        <v>36</v>
      </c>
      <c r="Q3" s="27" t="s">
        <v>37</v>
      </c>
      <c r="R3" s="27" t="s">
        <v>38</v>
      </c>
      <c r="S3" s="27" t="s">
        <v>39</v>
      </c>
      <c r="T3" s="27" t="s">
        <v>40</v>
      </c>
      <c r="U3" s="30" t="s">
        <v>41</v>
      </c>
      <c r="V3" s="53" t="s">
        <v>42</v>
      </c>
      <c r="W3" s="32" t="s">
        <v>43</v>
      </c>
      <c r="X3" s="32"/>
      <c r="Y3" s="32"/>
      <c r="Z3" s="34" t="s">
        <v>44</v>
      </c>
      <c r="AA3" s="34" t="s">
        <v>45</v>
      </c>
    </row>
    <row r="4" ht="40.5" spans="1:27">
      <c r="A4" s="5"/>
      <c r="B4" s="8"/>
      <c r="C4" s="8"/>
      <c r="D4" s="8"/>
      <c r="E4" s="5" t="s">
        <v>46</v>
      </c>
      <c r="F4" s="5" t="s">
        <v>47</v>
      </c>
      <c r="G4" s="5" t="s">
        <v>48</v>
      </c>
      <c r="H4" s="5" t="s">
        <v>49</v>
      </c>
      <c r="I4" s="7"/>
      <c r="J4" s="5" t="s">
        <v>50</v>
      </c>
      <c r="K4" s="24" t="s">
        <v>51</v>
      </c>
      <c r="L4" s="5" t="s">
        <v>52</v>
      </c>
      <c r="M4" s="5"/>
      <c r="N4" s="5"/>
      <c r="O4" s="16"/>
      <c r="P4" s="52"/>
      <c r="Q4" s="52"/>
      <c r="R4" s="52"/>
      <c r="S4" s="52"/>
      <c r="T4" s="52"/>
      <c r="U4" s="30"/>
      <c r="V4" s="54"/>
      <c r="W4" s="34" t="s">
        <v>53</v>
      </c>
      <c r="X4" s="34" t="s">
        <v>54</v>
      </c>
      <c r="Y4" s="34" t="s">
        <v>55</v>
      </c>
      <c r="Z4" s="34"/>
      <c r="AA4" s="34"/>
    </row>
    <row r="5" ht="15" hidden="1" spans="1:27">
      <c r="A5" s="5">
        <v>0</v>
      </c>
      <c r="B5" s="8">
        <v>1</v>
      </c>
      <c r="C5" s="8">
        <v>2</v>
      </c>
      <c r="D5" s="8"/>
      <c r="E5" s="5">
        <v>3</v>
      </c>
      <c r="F5" s="5">
        <v>4</v>
      </c>
      <c r="G5" s="5">
        <v>5</v>
      </c>
      <c r="H5" s="5">
        <v>6</v>
      </c>
      <c r="I5" s="7">
        <v>7</v>
      </c>
      <c r="J5" s="5"/>
      <c r="K5" s="24"/>
      <c r="L5" s="5"/>
      <c r="M5" s="5">
        <v>8</v>
      </c>
      <c r="N5" s="5">
        <v>9</v>
      </c>
      <c r="O5" s="5">
        <v>10</v>
      </c>
      <c r="P5" s="23"/>
      <c r="Q5" s="23"/>
      <c r="R5" s="23"/>
      <c r="S5" s="23"/>
      <c r="T5" s="23"/>
      <c r="U5" s="55"/>
      <c r="V5" s="55"/>
      <c r="W5" s="56"/>
      <c r="X5" s="56"/>
      <c r="Y5" s="56"/>
      <c r="Z5" s="56"/>
      <c r="AA5" s="56"/>
    </row>
    <row r="6" ht="43" customHeight="1" spans="1:27">
      <c r="A6" s="5">
        <v>1</v>
      </c>
      <c r="B6" s="5" t="s">
        <v>14</v>
      </c>
      <c r="C6" s="5" t="s">
        <v>56</v>
      </c>
      <c r="D6" s="5">
        <v>430302</v>
      </c>
      <c r="E6" s="5" t="s">
        <v>57</v>
      </c>
      <c r="F6" s="5" t="s">
        <v>58</v>
      </c>
      <c r="G6" s="5" t="s">
        <v>59</v>
      </c>
      <c r="H6" s="48" t="s">
        <v>60</v>
      </c>
      <c r="I6" s="45" t="s">
        <v>61</v>
      </c>
      <c r="J6" s="24" t="s">
        <v>62</v>
      </c>
      <c r="K6" s="5">
        <v>446.91</v>
      </c>
      <c r="L6" s="5">
        <v>392.38</v>
      </c>
      <c r="M6" s="5">
        <v>300</v>
      </c>
      <c r="N6" s="5" t="s">
        <v>63</v>
      </c>
      <c r="O6" s="5"/>
      <c r="P6" s="11" t="s">
        <v>64</v>
      </c>
      <c r="Q6" s="23" t="s">
        <v>65</v>
      </c>
      <c r="R6" s="35" t="s">
        <v>66</v>
      </c>
      <c r="S6" s="35" t="s">
        <v>66</v>
      </c>
      <c r="T6" s="35"/>
      <c r="U6" s="55"/>
      <c r="V6" s="55"/>
      <c r="W6" s="8" t="s">
        <v>66</v>
      </c>
      <c r="X6" s="8" t="s">
        <v>67</v>
      </c>
      <c r="Y6" s="8" t="s">
        <v>67</v>
      </c>
      <c r="Z6" s="8" t="s">
        <v>61</v>
      </c>
      <c r="AA6" s="59"/>
    </row>
    <row r="7" customFormat="1" ht="43" customHeight="1" spans="1:27">
      <c r="A7" s="5">
        <v>2</v>
      </c>
      <c r="B7" s="5" t="s">
        <v>17</v>
      </c>
      <c r="C7" s="5" t="s">
        <v>68</v>
      </c>
      <c r="D7" s="5">
        <v>430626</v>
      </c>
      <c r="E7" s="5" t="s">
        <v>69</v>
      </c>
      <c r="F7" s="5" t="s">
        <v>70</v>
      </c>
      <c r="G7" s="5" t="s">
        <v>71</v>
      </c>
      <c r="H7" s="48" t="s">
        <v>72</v>
      </c>
      <c r="I7" s="5" t="s">
        <v>61</v>
      </c>
      <c r="J7" s="24" t="s">
        <v>73</v>
      </c>
      <c r="K7" s="5">
        <v>750</v>
      </c>
      <c r="L7" s="5">
        <v>620</v>
      </c>
      <c r="M7" s="5">
        <v>300</v>
      </c>
      <c r="N7" s="5" t="s">
        <v>63</v>
      </c>
      <c r="O7" s="5"/>
      <c r="P7" s="11" t="s">
        <v>64</v>
      </c>
      <c r="Q7" s="23" t="s">
        <v>65</v>
      </c>
      <c r="R7" s="35" t="s">
        <v>66</v>
      </c>
      <c r="S7" s="35" t="s">
        <v>66</v>
      </c>
      <c r="T7" s="57"/>
      <c r="U7" s="55"/>
      <c r="V7" s="55"/>
      <c r="W7" s="8" t="s">
        <v>66</v>
      </c>
      <c r="X7" s="8" t="s">
        <v>67</v>
      </c>
      <c r="Y7" s="8" t="s">
        <v>67</v>
      </c>
      <c r="Z7" s="8" t="s">
        <v>61</v>
      </c>
      <c r="AA7" s="60"/>
    </row>
    <row r="8" customFormat="1" ht="43" customHeight="1" spans="1:27">
      <c r="A8" s="5">
        <v>3</v>
      </c>
      <c r="B8" s="5" t="s">
        <v>20</v>
      </c>
      <c r="C8" s="5" t="s">
        <v>74</v>
      </c>
      <c r="D8" s="5">
        <v>430923</v>
      </c>
      <c r="E8" s="5" t="s">
        <v>75</v>
      </c>
      <c r="F8" s="5" t="s">
        <v>76</v>
      </c>
      <c r="G8" s="5" t="s">
        <v>77</v>
      </c>
      <c r="H8" s="48" t="s">
        <v>78</v>
      </c>
      <c r="I8" s="5" t="s">
        <v>61</v>
      </c>
      <c r="J8" s="24" t="s">
        <v>79</v>
      </c>
      <c r="K8" s="5">
        <v>428</v>
      </c>
      <c r="L8" s="5">
        <v>376</v>
      </c>
      <c r="M8" s="5">
        <v>300</v>
      </c>
      <c r="N8" s="5" t="s">
        <v>63</v>
      </c>
      <c r="O8" s="5"/>
      <c r="P8" s="8" t="s">
        <v>64</v>
      </c>
      <c r="Q8" s="23" t="s">
        <v>80</v>
      </c>
      <c r="R8" s="35" t="s">
        <v>67</v>
      </c>
      <c r="S8" s="35" t="s">
        <v>66</v>
      </c>
      <c r="T8" s="57"/>
      <c r="U8" s="55"/>
      <c r="V8" s="58" t="s">
        <v>81</v>
      </c>
      <c r="W8" s="8" t="s">
        <v>66</v>
      </c>
      <c r="X8" s="8" t="s">
        <v>67</v>
      </c>
      <c r="Y8" s="8" t="s">
        <v>67</v>
      </c>
      <c r="Z8" s="8" t="s">
        <v>61</v>
      </c>
      <c r="AA8" s="61"/>
    </row>
  </sheetData>
  <mergeCells count="21">
    <mergeCell ref="A2:O2"/>
    <mergeCell ref="E3:H3"/>
    <mergeCell ref="J3:L3"/>
    <mergeCell ref="W3:Y3"/>
    <mergeCell ref="A3:A4"/>
    <mergeCell ref="B3:B4"/>
    <mergeCell ref="C3:C4"/>
    <mergeCell ref="D3:D4"/>
    <mergeCell ref="I3:I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Z3:Z4"/>
    <mergeCell ref="AA3:AA4"/>
  </mergeCells>
  <conditionalFormatting sqref="E4:E5">
    <cfRule type="expression" dxfId="0" priority="1" stopIfTrue="1">
      <formula>AND(COUNTIF(#REF!,E4)+COUNTIF($E$31:$E$31,E4)+COUNTIF($E$29:$E$29,E4)+COUNTIF($E$19:$E$19,E4)+COUNTIF($E$17:$E$17,E4)+COUNTIF($E$15:$E$15,E4)+COUNTIF($E$12:$E$12,E4)+COUNTIF($E$35:$E$65532,E4)+COUNTIF($E$33:$E$33,E4)+COUNTIF($E$2:$E$4,E4)&gt;1,NOT(ISBLANK(E4)))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"/>
  <sheetViews>
    <sheetView workbookViewId="0">
      <selection activeCell="D19" sqref="D19"/>
    </sheetView>
  </sheetViews>
  <sheetFormatPr defaultColWidth="9" defaultRowHeight="13.5" outlineLevelRow="6"/>
  <cols>
    <col min="4" max="4" width="14.2166666666667" customWidth="1"/>
    <col min="5" max="5" width="15.1333333333333" customWidth="1"/>
    <col min="6" max="6" width="10.8666666666667" customWidth="1"/>
    <col min="7" max="7" width="20.5" customWidth="1"/>
    <col min="8" max="9" width="12.5" customWidth="1"/>
    <col min="10" max="10" width="16.5" hidden="1" customWidth="1"/>
    <col min="11" max="11" width="9.38333333333333" hidden="1" customWidth="1"/>
    <col min="12" max="12" width="10.25" hidden="1" customWidth="1"/>
    <col min="13" max="14" width="10.1333333333333" hidden="1" customWidth="1"/>
    <col min="15" max="16" width="9.75" hidden="1" customWidth="1"/>
    <col min="17" max="18" width="9" hidden="1" customWidth="1"/>
    <col min="20" max="24" width="9" hidden="1" customWidth="1"/>
    <col min="25" max="25" width="25.75" hidden="1" customWidth="1"/>
    <col min="26" max="26" width="20.1333333333333" hidden="1" customWidth="1"/>
    <col min="27" max="31" width="9" hidden="1" customWidth="1"/>
  </cols>
  <sheetData>
    <row r="1" spans="1:1">
      <c r="A1" t="s">
        <v>82</v>
      </c>
    </row>
    <row r="2" ht="54" customHeight="1" spans="1:19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43" customFormat="1" ht="26" customHeight="1" spans="1:31">
      <c r="A3" s="5" t="s">
        <v>28</v>
      </c>
      <c r="B3" s="6" t="s">
        <v>2</v>
      </c>
      <c r="C3" s="6" t="s">
        <v>29</v>
      </c>
      <c r="D3" s="7" t="s">
        <v>30</v>
      </c>
      <c r="E3" s="6" t="s">
        <v>31</v>
      </c>
      <c r="F3" s="6"/>
      <c r="G3" s="6"/>
      <c r="H3" s="6"/>
      <c r="I3" s="6" t="s">
        <v>32</v>
      </c>
      <c r="J3" s="5" t="s">
        <v>33</v>
      </c>
      <c r="K3" s="5"/>
      <c r="L3" s="5"/>
      <c r="M3" s="5" t="s">
        <v>84</v>
      </c>
      <c r="N3" s="5"/>
      <c r="O3" s="5" t="s">
        <v>85</v>
      </c>
      <c r="P3" s="5"/>
      <c r="Q3" s="5" t="s">
        <v>34</v>
      </c>
      <c r="R3" s="6" t="s">
        <v>35</v>
      </c>
      <c r="S3" s="5" t="s">
        <v>7</v>
      </c>
      <c r="T3" s="23" t="s">
        <v>36</v>
      </c>
      <c r="U3" s="23" t="s">
        <v>37</v>
      </c>
      <c r="V3" s="23" t="s">
        <v>38</v>
      </c>
      <c r="W3" s="23" t="s">
        <v>39</v>
      </c>
      <c r="X3" s="23" t="s">
        <v>40</v>
      </c>
      <c r="Y3" s="30" t="s">
        <v>41</v>
      </c>
      <c r="Z3" s="30" t="s">
        <v>42</v>
      </c>
      <c r="AA3" s="32" t="s">
        <v>43</v>
      </c>
      <c r="AB3" s="32"/>
      <c r="AC3" s="32"/>
      <c r="AD3" s="34" t="s">
        <v>45</v>
      </c>
      <c r="AE3" s="34" t="s">
        <v>44</v>
      </c>
    </row>
    <row r="4" s="43" customFormat="1" ht="38" customHeight="1" spans="1:31">
      <c r="A4" s="5"/>
      <c r="B4" s="6"/>
      <c r="C4" s="6"/>
      <c r="D4" s="7"/>
      <c r="E4" s="5" t="s">
        <v>46</v>
      </c>
      <c r="F4" s="5" t="s">
        <v>47</v>
      </c>
      <c r="G4" s="5" t="s">
        <v>48</v>
      </c>
      <c r="H4" s="5" t="s">
        <v>49</v>
      </c>
      <c r="I4" s="6"/>
      <c r="J4" s="5" t="s">
        <v>50</v>
      </c>
      <c r="K4" s="24" t="s">
        <v>51</v>
      </c>
      <c r="L4" s="5" t="s">
        <v>52</v>
      </c>
      <c r="M4" s="5" t="s">
        <v>86</v>
      </c>
      <c r="N4" s="46" t="s">
        <v>87</v>
      </c>
      <c r="O4" s="5" t="s">
        <v>86</v>
      </c>
      <c r="P4" s="46" t="s">
        <v>87</v>
      </c>
      <c r="Q4" s="5"/>
      <c r="R4" s="6"/>
      <c r="S4" s="5"/>
      <c r="T4" s="23"/>
      <c r="U4" s="23"/>
      <c r="V4" s="23"/>
      <c r="W4" s="23"/>
      <c r="X4" s="23"/>
      <c r="Y4" s="30"/>
      <c r="Z4" s="30"/>
      <c r="AA4" s="34" t="s">
        <v>53</v>
      </c>
      <c r="AB4" s="34" t="s">
        <v>54</v>
      </c>
      <c r="AC4" s="34" t="s">
        <v>55</v>
      </c>
      <c r="AD4" s="34"/>
      <c r="AE4" s="34"/>
    </row>
    <row r="5" s="44" customFormat="1" ht="54" customHeight="1" spans="1:31">
      <c r="A5" s="5">
        <v>1</v>
      </c>
      <c r="B5" s="5" t="s">
        <v>15</v>
      </c>
      <c r="C5" s="5" t="s">
        <v>88</v>
      </c>
      <c r="D5" s="5">
        <v>430408</v>
      </c>
      <c r="E5" s="5" t="s">
        <v>89</v>
      </c>
      <c r="F5" s="5" t="s">
        <v>90</v>
      </c>
      <c r="G5" s="5" t="s">
        <v>91</v>
      </c>
      <c r="H5" s="45" t="s">
        <v>92</v>
      </c>
      <c r="I5" s="5" t="s">
        <v>61</v>
      </c>
      <c r="J5" s="24"/>
      <c r="K5" s="5"/>
      <c r="L5" s="5"/>
      <c r="M5" s="5"/>
      <c r="N5" s="5"/>
      <c r="O5" s="5">
        <v>1</v>
      </c>
      <c r="P5" s="5">
        <v>100</v>
      </c>
      <c r="Q5" s="5">
        <v>100</v>
      </c>
      <c r="R5" s="5" t="s">
        <v>93</v>
      </c>
      <c r="S5" s="5"/>
      <c r="T5" s="23" t="s">
        <v>94</v>
      </c>
      <c r="U5" s="23" t="s">
        <v>65</v>
      </c>
      <c r="V5" s="35" t="s">
        <v>66</v>
      </c>
      <c r="W5" s="35" t="s">
        <v>66</v>
      </c>
      <c r="X5" s="47"/>
      <c r="Y5" s="49"/>
      <c r="Z5" s="47"/>
      <c r="AA5" s="8" t="s">
        <v>66</v>
      </c>
      <c r="AB5" s="8" t="s">
        <v>67</v>
      </c>
      <c r="AC5" s="8" t="s">
        <v>67</v>
      </c>
      <c r="AD5" s="47"/>
      <c r="AE5" s="8" t="s">
        <v>61</v>
      </c>
    </row>
    <row r="6" s="44" customFormat="1" ht="54" customHeight="1" spans="1:31">
      <c r="A6" s="5">
        <v>2</v>
      </c>
      <c r="B6" s="5" t="s">
        <v>22</v>
      </c>
      <c r="C6" s="5" t="s">
        <v>95</v>
      </c>
      <c r="D6" s="5">
        <v>431128</v>
      </c>
      <c r="E6" s="5" t="s">
        <v>96</v>
      </c>
      <c r="F6" s="5" t="s">
        <v>97</v>
      </c>
      <c r="G6" s="5" t="s">
        <v>98</v>
      </c>
      <c r="H6" s="45" t="s">
        <v>99</v>
      </c>
      <c r="I6" s="5" t="s">
        <v>61</v>
      </c>
      <c r="J6" s="24"/>
      <c r="K6" s="5"/>
      <c r="L6" s="5"/>
      <c r="M6" s="5">
        <v>1</v>
      </c>
      <c r="N6" s="5">
        <v>400</v>
      </c>
      <c r="O6" s="5"/>
      <c r="P6" s="5"/>
      <c r="Q6" s="5">
        <v>400</v>
      </c>
      <c r="R6" s="5" t="s">
        <v>63</v>
      </c>
      <c r="S6" s="5"/>
      <c r="T6" s="48" t="s">
        <v>64</v>
      </c>
      <c r="U6" s="23" t="s">
        <v>65</v>
      </c>
      <c r="V6" s="35" t="s">
        <v>66</v>
      </c>
      <c r="W6" s="35" t="s">
        <v>66</v>
      </c>
      <c r="X6" s="47"/>
      <c r="Y6" s="47"/>
      <c r="Z6" s="47"/>
      <c r="AA6" s="8" t="s">
        <v>66</v>
      </c>
      <c r="AB6" s="8" t="s">
        <v>67</v>
      </c>
      <c r="AC6" s="8" t="s">
        <v>67</v>
      </c>
      <c r="AD6" s="47"/>
      <c r="AE6" s="8" t="s">
        <v>61</v>
      </c>
    </row>
    <row r="7" s="44" customFormat="1" ht="54" customHeight="1" spans="1:31">
      <c r="A7" s="5">
        <v>3</v>
      </c>
      <c r="B7" s="5" t="s">
        <v>22</v>
      </c>
      <c r="C7" s="5" t="s">
        <v>100</v>
      </c>
      <c r="D7" s="5">
        <v>431124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24" t="s">
        <v>106</v>
      </c>
      <c r="K7" s="5">
        <v>850.2</v>
      </c>
      <c r="L7" s="5">
        <v>731</v>
      </c>
      <c r="M7" s="5">
        <v>1</v>
      </c>
      <c r="N7" s="5">
        <v>400</v>
      </c>
      <c r="O7" s="5"/>
      <c r="P7" s="5"/>
      <c r="Q7" s="5">
        <v>400</v>
      </c>
      <c r="R7" s="5" t="s">
        <v>63</v>
      </c>
      <c r="S7" s="5"/>
      <c r="T7" s="48" t="s">
        <v>64</v>
      </c>
      <c r="U7" s="23" t="s">
        <v>107</v>
      </c>
      <c r="V7" s="35" t="s">
        <v>67</v>
      </c>
      <c r="W7" s="35" t="s">
        <v>66</v>
      </c>
      <c r="X7" s="47" t="s">
        <v>108</v>
      </c>
      <c r="Y7" s="47"/>
      <c r="Z7" s="49" t="s">
        <v>109</v>
      </c>
      <c r="AA7" s="8" t="s">
        <v>66</v>
      </c>
      <c r="AB7" s="8" t="s">
        <v>67</v>
      </c>
      <c r="AC7" s="8" t="s">
        <v>67</v>
      </c>
      <c r="AD7" s="47"/>
      <c r="AE7" s="50" t="s">
        <v>105</v>
      </c>
    </row>
  </sheetData>
  <mergeCells count="23">
    <mergeCell ref="A2:S2"/>
    <mergeCell ref="E3:H3"/>
    <mergeCell ref="J3:L3"/>
    <mergeCell ref="M3:N3"/>
    <mergeCell ref="O3:P3"/>
    <mergeCell ref="AA3:AC3"/>
    <mergeCell ref="A3:A4"/>
    <mergeCell ref="B3:B4"/>
    <mergeCell ref="C3:C4"/>
    <mergeCell ref="D3:D4"/>
    <mergeCell ref="I3:I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D3:AD4"/>
    <mergeCell ref="AE3:AE4"/>
  </mergeCells>
  <pageMargins left="0.904861111111111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"/>
  <sheetViews>
    <sheetView topLeftCell="A7" workbookViewId="0">
      <selection activeCell="O17" sqref="O17"/>
    </sheetView>
  </sheetViews>
  <sheetFormatPr defaultColWidth="9" defaultRowHeight="14.25"/>
  <cols>
    <col min="1" max="1" width="9.09166666666667" style="1" customWidth="1"/>
    <col min="2" max="2" width="12.1" style="1" customWidth="1"/>
    <col min="3" max="3" width="9.38333333333333" style="1" customWidth="1"/>
    <col min="4" max="4" width="9.38333333333333" style="1" hidden="1" customWidth="1"/>
    <col min="5" max="5" width="17.2" style="1" customWidth="1"/>
    <col min="6" max="6" width="16.0833333333333" style="1" customWidth="1"/>
    <col min="7" max="7" width="11.325" style="1" customWidth="1"/>
    <col min="8" max="8" width="19.4333333333333" style="1" customWidth="1"/>
    <col min="9" max="9" width="17.2" style="1" customWidth="1"/>
    <col min="10" max="10" width="20.8666666666667" style="1" hidden="1" customWidth="1"/>
    <col min="11" max="11" width="10.5833333333333" style="1" hidden="1" customWidth="1"/>
    <col min="12" max="12" width="11.325" style="1" hidden="1" customWidth="1"/>
    <col min="13" max="13" width="7.93333333333333" style="1" hidden="1" customWidth="1"/>
    <col min="14" max="14" width="8.09166666666667" style="1" hidden="1" customWidth="1"/>
    <col min="15" max="15" width="17.35" style="1" customWidth="1"/>
    <col min="16" max="16" width="9" style="3" hidden="1" customWidth="1"/>
    <col min="17" max="19" width="9" style="1" hidden="1" customWidth="1"/>
    <col min="20" max="20" width="9" style="3" hidden="1" customWidth="1"/>
    <col min="21" max="21" width="11.1333333333333" style="1" hidden="1" customWidth="1"/>
    <col min="22" max="22" width="9" style="1" hidden="1" customWidth="1"/>
    <col min="23" max="24" width="12.6166666666667" style="1" hidden="1" customWidth="1"/>
    <col min="25" max="28" width="9" style="1" hidden="1" customWidth="1"/>
    <col min="29" max="16384" width="9" style="1"/>
  </cols>
  <sheetData>
    <row r="1" spans="1:1">
      <c r="A1" s="1" t="s">
        <v>110</v>
      </c>
    </row>
    <row r="2" s="1" customFormat="1" ht="35" customHeight="1" spans="1:20">
      <c r="A2" s="4" t="s">
        <v>111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T2" s="3"/>
    </row>
    <row r="3" s="1" customFormat="1" ht="33" customHeight="1" spans="1:26">
      <c r="A3" s="5" t="s">
        <v>28</v>
      </c>
      <c r="B3" s="6" t="s">
        <v>2</v>
      </c>
      <c r="C3" s="6" t="s">
        <v>29</v>
      </c>
      <c r="D3" s="7" t="s">
        <v>30</v>
      </c>
      <c r="E3" s="8" t="s">
        <v>31</v>
      </c>
      <c r="F3" s="8"/>
      <c r="G3" s="8"/>
      <c r="H3" s="8"/>
      <c r="I3" s="8"/>
      <c r="J3" s="5" t="s">
        <v>33</v>
      </c>
      <c r="K3" s="5"/>
      <c r="L3" s="5"/>
      <c r="M3" s="5" t="s">
        <v>34</v>
      </c>
      <c r="N3" s="5" t="s">
        <v>35</v>
      </c>
      <c r="O3" s="5" t="s">
        <v>7</v>
      </c>
      <c r="P3" s="23" t="s">
        <v>36</v>
      </c>
      <c r="Q3" s="23" t="s">
        <v>37</v>
      </c>
      <c r="R3" s="23" t="s">
        <v>38</v>
      </c>
      <c r="S3" s="23" t="s">
        <v>39</v>
      </c>
      <c r="T3" s="23" t="s">
        <v>40</v>
      </c>
      <c r="U3" s="30" t="s">
        <v>42</v>
      </c>
      <c r="V3" s="31" t="s">
        <v>112</v>
      </c>
      <c r="W3" s="32"/>
      <c r="X3" s="32"/>
      <c r="Y3" s="34" t="s">
        <v>45</v>
      </c>
      <c r="Z3" s="34" t="s">
        <v>44</v>
      </c>
    </row>
    <row r="4" s="1" customFormat="1" ht="38" customHeight="1" spans="1:26">
      <c r="A4" s="5"/>
      <c r="B4" s="6"/>
      <c r="C4" s="6"/>
      <c r="D4" s="7"/>
      <c r="E4" s="8" t="s">
        <v>46</v>
      </c>
      <c r="F4" s="8" t="s">
        <v>113</v>
      </c>
      <c r="G4" s="9" t="s">
        <v>114</v>
      </c>
      <c r="H4" s="8" t="s">
        <v>48</v>
      </c>
      <c r="I4" s="8" t="s">
        <v>49</v>
      </c>
      <c r="J4" s="5" t="s">
        <v>50</v>
      </c>
      <c r="K4" s="24" t="s">
        <v>51</v>
      </c>
      <c r="L4" s="5" t="s">
        <v>52</v>
      </c>
      <c r="M4" s="5"/>
      <c r="N4" s="5"/>
      <c r="O4" s="5"/>
      <c r="P4" s="23"/>
      <c r="Q4" s="23"/>
      <c r="R4" s="23"/>
      <c r="S4" s="23"/>
      <c r="T4" s="23"/>
      <c r="U4" s="30"/>
      <c r="V4" s="33" t="s">
        <v>53</v>
      </c>
      <c r="W4" s="34" t="s">
        <v>54</v>
      </c>
      <c r="X4" s="34" t="s">
        <v>55</v>
      </c>
      <c r="Y4" s="34"/>
      <c r="Z4" s="34"/>
    </row>
    <row r="5" s="2" customFormat="1" ht="29" customHeight="1" spans="1:28">
      <c r="A5" s="10">
        <v>1</v>
      </c>
      <c r="B5" s="10" t="s">
        <v>17</v>
      </c>
      <c r="C5" s="5" t="s">
        <v>68</v>
      </c>
      <c r="D5" s="5">
        <v>430626</v>
      </c>
      <c r="E5" s="11" t="s">
        <v>115</v>
      </c>
      <c r="F5" s="5" t="s">
        <v>116</v>
      </c>
      <c r="G5" s="12" t="s">
        <v>61</v>
      </c>
      <c r="H5" s="5" t="s">
        <v>117</v>
      </c>
      <c r="I5" s="25" t="s">
        <v>118</v>
      </c>
      <c r="J5" s="11" t="s">
        <v>119</v>
      </c>
      <c r="K5" s="11">
        <v>47.65</v>
      </c>
      <c r="L5" s="11">
        <v>41.29</v>
      </c>
      <c r="M5" s="5">
        <v>30</v>
      </c>
      <c r="N5" s="5" t="s">
        <v>63</v>
      </c>
      <c r="O5" s="26"/>
      <c r="P5" s="23" t="s">
        <v>64</v>
      </c>
      <c r="Q5" s="23" t="s">
        <v>65</v>
      </c>
      <c r="R5" s="35" t="s">
        <v>66</v>
      </c>
      <c r="S5" s="35" t="s">
        <v>66</v>
      </c>
      <c r="T5" s="35"/>
      <c r="U5" s="36"/>
      <c r="V5" s="37" t="s">
        <v>66</v>
      </c>
      <c r="W5" s="11" t="s">
        <v>67</v>
      </c>
      <c r="X5" s="11" t="s">
        <v>67</v>
      </c>
      <c r="Y5" s="36"/>
      <c r="Z5" s="11" t="s">
        <v>61</v>
      </c>
      <c r="AA5" s="2">
        <v>1540.2</v>
      </c>
      <c r="AB5" s="2" t="b">
        <f t="shared" ref="AB5:AB12" si="0">AA5=I5</f>
        <v>0</v>
      </c>
    </row>
    <row r="6" s="2" customFormat="1" ht="29" customHeight="1" spans="1:28">
      <c r="A6" s="10">
        <v>2</v>
      </c>
      <c r="B6" s="10" t="s">
        <v>17</v>
      </c>
      <c r="C6" s="5" t="s">
        <v>68</v>
      </c>
      <c r="D6" s="5">
        <v>430626</v>
      </c>
      <c r="E6" s="11" t="s">
        <v>120</v>
      </c>
      <c r="F6" s="5" t="s">
        <v>121</v>
      </c>
      <c r="G6" s="13" t="s">
        <v>61</v>
      </c>
      <c r="H6" s="5" t="s">
        <v>122</v>
      </c>
      <c r="I6" s="25" t="s">
        <v>123</v>
      </c>
      <c r="J6" s="11" t="s">
        <v>124</v>
      </c>
      <c r="K6" s="11">
        <v>154.22</v>
      </c>
      <c r="L6" s="11">
        <v>131.65</v>
      </c>
      <c r="M6" s="5">
        <v>30</v>
      </c>
      <c r="N6" s="5" t="s">
        <v>63</v>
      </c>
      <c r="O6" s="26"/>
      <c r="P6" s="23" t="s">
        <v>64</v>
      </c>
      <c r="Q6" s="23" t="s">
        <v>65</v>
      </c>
      <c r="R6" s="35" t="s">
        <v>66</v>
      </c>
      <c r="S6" s="35" t="s">
        <v>66</v>
      </c>
      <c r="T6" s="26"/>
      <c r="U6" s="36"/>
      <c r="V6" s="37" t="s">
        <v>66</v>
      </c>
      <c r="W6" s="11" t="s">
        <v>67</v>
      </c>
      <c r="X6" s="11" t="s">
        <v>67</v>
      </c>
      <c r="Y6" s="36"/>
      <c r="Z6" s="11" t="s">
        <v>61</v>
      </c>
      <c r="AA6" s="2">
        <v>23.3</v>
      </c>
      <c r="AB6" s="2" t="b">
        <f t="shared" si="0"/>
        <v>0</v>
      </c>
    </row>
    <row r="7" s="2" customFormat="1" ht="29" customHeight="1" spans="1:28">
      <c r="A7" s="10">
        <v>3</v>
      </c>
      <c r="B7" s="10" t="s">
        <v>17</v>
      </c>
      <c r="C7" s="5" t="s">
        <v>68</v>
      </c>
      <c r="D7" s="5">
        <v>430626</v>
      </c>
      <c r="E7" s="11" t="s">
        <v>125</v>
      </c>
      <c r="F7" s="5" t="s">
        <v>70</v>
      </c>
      <c r="G7" s="13" t="s">
        <v>61</v>
      </c>
      <c r="H7" s="5" t="s">
        <v>71</v>
      </c>
      <c r="I7" s="25" t="s">
        <v>126</v>
      </c>
      <c r="J7" s="11" t="s">
        <v>127</v>
      </c>
      <c r="K7" s="11">
        <v>103.3</v>
      </c>
      <c r="L7" s="11">
        <v>89.2</v>
      </c>
      <c r="M7" s="5">
        <v>30</v>
      </c>
      <c r="N7" s="5" t="s">
        <v>63</v>
      </c>
      <c r="O7" s="26"/>
      <c r="P7" s="23" t="s">
        <v>64</v>
      </c>
      <c r="Q7" s="23" t="s">
        <v>65</v>
      </c>
      <c r="R7" s="35" t="s">
        <v>66</v>
      </c>
      <c r="S7" s="35" t="s">
        <v>66</v>
      </c>
      <c r="T7" s="26"/>
      <c r="U7" s="36"/>
      <c r="V7" s="37" t="s">
        <v>66</v>
      </c>
      <c r="W7" s="11" t="s">
        <v>67</v>
      </c>
      <c r="X7" s="11" t="s">
        <v>67</v>
      </c>
      <c r="Y7" s="36"/>
      <c r="Z7" s="11" t="s">
        <v>61</v>
      </c>
      <c r="AA7" s="2">
        <v>5.1</v>
      </c>
      <c r="AB7" s="2" t="b">
        <f t="shared" si="0"/>
        <v>0</v>
      </c>
    </row>
    <row r="8" s="2" customFormat="1" ht="29" customHeight="1" spans="1:28">
      <c r="A8" s="10">
        <v>4</v>
      </c>
      <c r="B8" s="10" t="s">
        <v>17</v>
      </c>
      <c r="C8" s="5" t="s">
        <v>68</v>
      </c>
      <c r="D8" s="5">
        <v>430626</v>
      </c>
      <c r="E8" s="11" t="s">
        <v>128</v>
      </c>
      <c r="F8" s="5" t="s">
        <v>70</v>
      </c>
      <c r="G8" s="13" t="s">
        <v>61</v>
      </c>
      <c r="H8" s="5" t="s">
        <v>71</v>
      </c>
      <c r="I8" s="25" t="s">
        <v>129</v>
      </c>
      <c r="J8" s="11" t="s">
        <v>127</v>
      </c>
      <c r="K8" s="11">
        <v>83.42</v>
      </c>
      <c r="L8" s="11">
        <v>71</v>
      </c>
      <c r="M8" s="5">
        <v>30</v>
      </c>
      <c r="N8" s="5" t="s">
        <v>63</v>
      </c>
      <c r="O8" s="26"/>
      <c r="P8" s="23" t="s">
        <v>64</v>
      </c>
      <c r="Q8" s="23" t="s">
        <v>65</v>
      </c>
      <c r="R8" s="35" t="s">
        <v>66</v>
      </c>
      <c r="S8" s="35" t="s">
        <v>66</v>
      </c>
      <c r="T8" s="26"/>
      <c r="U8" s="36"/>
      <c r="V8" s="37" t="s">
        <v>66</v>
      </c>
      <c r="W8" s="11" t="s">
        <v>67</v>
      </c>
      <c r="X8" s="11" t="s">
        <v>67</v>
      </c>
      <c r="Y8" s="36"/>
      <c r="Z8" s="11" t="s">
        <v>61</v>
      </c>
      <c r="AA8" s="2">
        <v>1.5</v>
      </c>
      <c r="AB8" s="2" t="b">
        <f t="shared" si="0"/>
        <v>0</v>
      </c>
    </row>
    <row r="9" s="2" customFormat="1" ht="29" customHeight="1" spans="1:28">
      <c r="A9" s="10">
        <v>5</v>
      </c>
      <c r="B9" s="10" t="s">
        <v>17</v>
      </c>
      <c r="C9" s="5" t="s">
        <v>68</v>
      </c>
      <c r="D9" s="5">
        <v>430626</v>
      </c>
      <c r="E9" s="11" t="s">
        <v>130</v>
      </c>
      <c r="F9" s="5" t="s">
        <v>70</v>
      </c>
      <c r="G9" s="13" t="s">
        <v>61</v>
      </c>
      <c r="H9" s="5" t="s">
        <v>71</v>
      </c>
      <c r="I9" s="25" t="s">
        <v>131</v>
      </c>
      <c r="J9" s="11" t="s">
        <v>127</v>
      </c>
      <c r="K9" s="11">
        <v>46.8</v>
      </c>
      <c r="L9" s="11">
        <v>40.1</v>
      </c>
      <c r="M9" s="5">
        <v>30</v>
      </c>
      <c r="N9" s="5" t="s">
        <v>63</v>
      </c>
      <c r="O9" s="26"/>
      <c r="P9" s="23" t="s">
        <v>64</v>
      </c>
      <c r="Q9" s="23" t="s">
        <v>65</v>
      </c>
      <c r="R9" s="35" t="s">
        <v>66</v>
      </c>
      <c r="S9" s="35" t="s">
        <v>66</v>
      </c>
      <c r="T9" s="26"/>
      <c r="U9" s="36"/>
      <c r="V9" s="37" t="s">
        <v>66</v>
      </c>
      <c r="W9" s="11" t="s">
        <v>67</v>
      </c>
      <c r="X9" s="11" t="s">
        <v>67</v>
      </c>
      <c r="Y9" s="36"/>
      <c r="Z9" s="11" t="s">
        <v>61</v>
      </c>
      <c r="AA9" s="2">
        <v>14.5</v>
      </c>
      <c r="AB9" s="2" t="b">
        <f t="shared" si="0"/>
        <v>0</v>
      </c>
    </row>
    <row r="10" s="2" customFormat="1" ht="29" customHeight="1" spans="1:28">
      <c r="A10" s="10">
        <v>6</v>
      </c>
      <c r="B10" s="10" t="s">
        <v>17</v>
      </c>
      <c r="C10" s="5" t="s">
        <v>68</v>
      </c>
      <c r="D10" s="5">
        <v>430626</v>
      </c>
      <c r="E10" s="14" t="s">
        <v>132</v>
      </c>
      <c r="F10" s="5" t="s">
        <v>133</v>
      </c>
      <c r="G10" s="13" t="s">
        <v>61</v>
      </c>
      <c r="H10" s="5" t="s">
        <v>134</v>
      </c>
      <c r="I10" s="25" t="s">
        <v>135</v>
      </c>
      <c r="J10" s="11" t="s">
        <v>136</v>
      </c>
      <c r="K10" s="11">
        <v>52.31</v>
      </c>
      <c r="L10" s="11">
        <v>45.75</v>
      </c>
      <c r="M10" s="5">
        <v>30</v>
      </c>
      <c r="N10" s="5" t="s">
        <v>63</v>
      </c>
      <c r="O10" s="26"/>
      <c r="P10" s="23" t="s">
        <v>64</v>
      </c>
      <c r="Q10" s="23" t="s">
        <v>65</v>
      </c>
      <c r="R10" s="35" t="s">
        <v>66</v>
      </c>
      <c r="S10" s="35" t="s">
        <v>66</v>
      </c>
      <c r="T10" s="26"/>
      <c r="U10" s="36"/>
      <c r="V10" s="37" t="s">
        <v>66</v>
      </c>
      <c r="W10" s="11" t="s">
        <v>67</v>
      </c>
      <c r="X10" s="11" t="s">
        <v>67</v>
      </c>
      <c r="Y10" s="36"/>
      <c r="Z10" s="11" t="s">
        <v>61</v>
      </c>
      <c r="AA10" s="2">
        <v>73.8</v>
      </c>
      <c r="AB10" s="2" t="b">
        <f t="shared" si="0"/>
        <v>0</v>
      </c>
    </row>
    <row r="11" s="2" customFormat="1" ht="33" customHeight="1" spans="1:28">
      <c r="A11" s="10">
        <v>7</v>
      </c>
      <c r="B11" s="10" t="s">
        <v>20</v>
      </c>
      <c r="C11" s="5" t="s">
        <v>137</v>
      </c>
      <c r="D11" s="5">
        <v>430922</v>
      </c>
      <c r="E11" s="11" t="s">
        <v>138</v>
      </c>
      <c r="F11" s="5" t="s">
        <v>139</v>
      </c>
      <c r="G11" s="12" t="s">
        <v>61</v>
      </c>
      <c r="H11" s="5" t="s">
        <v>140</v>
      </c>
      <c r="I11" s="25" t="s">
        <v>141</v>
      </c>
      <c r="J11" s="11" t="s">
        <v>142</v>
      </c>
      <c r="K11" s="11">
        <v>43.13</v>
      </c>
      <c r="L11" s="11">
        <v>40.38</v>
      </c>
      <c r="M11" s="5">
        <v>30</v>
      </c>
      <c r="N11" s="5" t="s">
        <v>63</v>
      </c>
      <c r="O11" s="26"/>
      <c r="P11" s="23" t="s">
        <v>64</v>
      </c>
      <c r="Q11" s="23" t="s">
        <v>65</v>
      </c>
      <c r="R11" s="35" t="s">
        <v>66</v>
      </c>
      <c r="S11" s="35" t="s">
        <v>66</v>
      </c>
      <c r="T11" s="26"/>
      <c r="U11" s="36"/>
      <c r="V11" s="37" t="s">
        <v>66</v>
      </c>
      <c r="W11" s="11" t="s">
        <v>67</v>
      </c>
      <c r="X11" s="11" t="s">
        <v>67</v>
      </c>
      <c r="Y11" s="36"/>
      <c r="Z11" s="11" t="s">
        <v>61</v>
      </c>
      <c r="AA11" s="2">
        <v>241.148</v>
      </c>
      <c r="AB11" s="2" t="b">
        <f t="shared" si="0"/>
        <v>0</v>
      </c>
    </row>
    <row r="12" s="2" customFormat="1" ht="33" customHeight="1" spans="1:28">
      <c r="A12" s="10">
        <v>8</v>
      </c>
      <c r="B12" s="15" t="s">
        <v>20</v>
      </c>
      <c r="C12" s="16" t="s">
        <v>137</v>
      </c>
      <c r="D12" s="16">
        <v>430922</v>
      </c>
      <c r="E12" s="17" t="s">
        <v>143</v>
      </c>
      <c r="F12" s="16" t="s">
        <v>139</v>
      </c>
      <c r="G12" s="18" t="s">
        <v>61</v>
      </c>
      <c r="H12" s="16" t="s">
        <v>140</v>
      </c>
      <c r="I12" s="25" t="s">
        <v>144</v>
      </c>
      <c r="J12" s="17" t="s">
        <v>145</v>
      </c>
      <c r="K12" s="17">
        <v>43.32</v>
      </c>
      <c r="L12" s="17">
        <v>40.53</v>
      </c>
      <c r="M12" s="16">
        <v>30</v>
      </c>
      <c r="N12" s="16" t="s">
        <v>63</v>
      </c>
      <c r="O12" s="26"/>
      <c r="P12" s="27" t="s">
        <v>64</v>
      </c>
      <c r="Q12" s="27" t="s">
        <v>65</v>
      </c>
      <c r="R12" s="38" t="s">
        <v>66</v>
      </c>
      <c r="S12" s="38" t="s">
        <v>66</v>
      </c>
      <c r="T12" s="39"/>
      <c r="U12" s="36"/>
      <c r="V12" s="37" t="s">
        <v>66</v>
      </c>
      <c r="W12" s="11" t="s">
        <v>67</v>
      </c>
      <c r="X12" s="11" t="s">
        <v>67</v>
      </c>
      <c r="Y12" s="36"/>
      <c r="Z12" s="11" t="s">
        <v>61</v>
      </c>
      <c r="AA12" s="2">
        <v>226.848</v>
      </c>
      <c r="AB12" s="2" t="b">
        <f t="shared" si="0"/>
        <v>0</v>
      </c>
    </row>
    <row r="13" s="2" customFormat="1" ht="33" customHeight="1" spans="1:28">
      <c r="A13" s="10">
        <v>9</v>
      </c>
      <c r="B13" s="10" t="s">
        <v>19</v>
      </c>
      <c r="C13" s="5" t="s">
        <v>146</v>
      </c>
      <c r="D13" s="5">
        <v>430802</v>
      </c>
      <c r="E13" s="7" t="s">
        <v>147</v>
      </c>
      <c r="F13" s="5" t="s">
        <v>148</v>
      </c>
      <c r="G13" s="12" t="s">
        <v>105</v>
      </c>
      <c r="H13" s="5" t="s">
        <v>149</v>
      </c>
      <c r="I13" s="25" t="s">
        <v>150</v>
      </c>
      <c r="J13" s="8" t="s">
        <v>151</v>
      </c>
      <c r="K13" s="8">
        <v>54.75</v>
      </c>
      <c r="L13" s="8">
        <v>44.97</v>
      </c>
      <c r="M13" s="5">
        <v>30</v>
      </c>
      <c r="N13" s="5" t="s">
        <v>63</v>
      </c>
      <c r="O13" s="26"/>
      <c r="P13" s="23" t="s">
        <v>64</v>
      </c>
      <c r="Q13" s="23" t="s">
        <v>107</v>
      </c>
      <c r="R13" s="23" t="s">
        <v>67</v>
      </c>
      <c r="S13" s="27" t="s">
        <v>66</v>
      </c>
      <c r="T13" s="26" t="s">
        <v>108</v>
      </c>
      <c r="U13" s="36"/>
      <c r="V13" s="37" t="s">
        <v>66</v>
      </c>
      <c r="W13" s="11" t="s">
        <v>67</v>
      </c>
      <c r="X13" s="11" t="s">
        <v>67</v>
      </c>
      <c r="Y13" s="36"/>
      <c r="Z13" s="11" t="s">
        <v>105</v>
      </c>
      <c r="AB13" s="2" t="b">
        <f t="shared" ref="AB13:AB25" si="1">AA13=I13</f>
        <v>0</v>
      </c>
    </row>
    <row r="14" s="2" customFormat="1" ht="33" customHeight="1" spans="1:28">
      <c r="A14" s="10">
        <v>10</v>
      </c>
      <c r="B14" s="10" t="s">
        <v>19</v>
      </c>
      <c r="C14" s="5" t="s">
        <v>152</v>
      </c>
      <c r="D14" s="5">
        <v>430821</v>
      </c>
      <c r="E14" s="5" t="s">
        <v>153</v>
      </c>
      <c r="F14" s="5" t="s">
        <v>148</v>
      </c>
      <c r="G14" s="12" t="s">
        <v>61</v>
      </c>
      <c r="H14" s="5" t="s">
        <v>149</v>
      </c>
      <c r="I14" s="25" t="s">
        <v>154</v>
      </c>
      <c r="J14" s="8" t="s">
        <v>155</v>
      </c>
      <c r="K14" s="8">
        <v>49.57</v>
      </c>
      <c r="L14" s="8">
        <v>36.63</v>
      </c>
      <c r="M14" s="5">
        <v>30</v>
      </c>
      <c r="N14" s="5" t="s">
        <v>63</v>
      </c>
      <c r="O14" s="26"/>
      <c r="P14" s="23" t="s">
        <v>64</v>
      </c>
      <c r="Q14" s="23" t="s">
        <v>65</v>
      </c>
      <c r="R14" s="35" t="s">
        <v>66</v>
      </c>
      <c r="S14" s="35" t="s">
        <v>66</v>
      </c>
      <c r="T14" s="26"/>
      <c r="U14" s="36"/>
      <c r="V14" s="37" t="s">
        <v>66</v>
      </c>
      <c r="W14" s="11" t="s">
        <v>67</v>
      </c>
      <c r="X14" s="11" t="s">
        <v>67</v>
      </c>
      <c r="Y14" s="36"/>
      <c r="Z14" s="11" t="s">
        <v>61</v>
      </c>
      <c r="AA14" s="2">
        <v>2084.268</v>
      </c>
      <c r="AB14" s="2" t="b">
        <f t="shared" si="1"/>
        <v>0</v>
      </c>
    </row>
    <row r="15" s="2" customFormat="1" ht="33" customHeight="1" spans="1:28">
      <c r="A15" s="10">
        <v>11</v>
      </c>
      <c r="B15" s="19" t="s">
        <v>19</v>
      </c>
      <c r="C15" s="20" t="s">
        <v>152</v>
      </c>
      <c r="D15" s="20">
        <v>430821</v>
      </c>
      <c r="E15" s="20" t="s">
        <v>156</v>
      </c>
      <c r="F15" s="20" t="s">
        <v>148</v>
      </c>
      <c r="G15" s="21" t="s">
        <v>61</v>
      </c>
      <c r="H15" s="20" t="s">
        <v>149</v>
      </c>
      <c r="I15" s="25" t="s">
        <v>157</v>
      </c>
      <c r="J15" s="28" t="s">
        <v>155</v>
      </c>
      <c r="K15" s="28">
        <v>83.26</v>
      </c>
      <c r="L15" s="28">
        <v>63.52</v>
      </c>
      <c r="M15" s="20">
        <v>30</v>
      </c>
      <c r="N15" s="20" t="s">
        <v>63</v>
      </c>
      <c r="O15" s="26"/>
      <c r="P15" s="29" t="s">
        <v>64</v>
      </c>
      <c r="Q15" s="29" t="s">
        <v>65</v>
      </c>
      <c r="R15" s="40" t="s">
        <v>66</v>
      </c>
      <c r="S15" s="40" t="s">
        <v>66</v>
      </c>
      <c r="T15" s="41"/>
      <c r="U15" s="36"/>
      <c r="V15" s="37" t="s">
        <v>66</v>
      </c>
      <c r="W15" s="11" t="s">
        <v>67</v>
      </c>
      <c r="X15" s="11" t="s">
        <v>67</v>
      </c>
      <c r="Y15" s="36"/>
      <c r="Z15" s="11" t="s">
        <v>61</v>
      </c>
      <c r="AA15" s="2">
        <v>2058.103</v>
      </c>
      <c r="AB15" s="2" t="b">
        <f t="shared" si="1"/>
        <v>0</v>
      </c>
    </row>
    <row r="16" s="2" customFormat="1" ht="29" customHeight="1" spans="1:28">
      <c r="A16" s="10">
        <v>12</v>
      </c>
      <c r="B16" s="10" t="s">
        <v>19</v>
      </c>
      <c r="C16" s="5" t="s">
        <v>158</v>
      </c>
      <c r="D16" s="5">
        <v>430822</v>
      </c>
      <c r="E16" s="11" t="s">
        <v>159</v>
      </c>
      <c r="F16" s="5" t="s">
        <v>160</v>
      </c>
      <c r="G16" s="12" t="s">
        <v>161</v>
      </c>
      <c r="H16" s="5" t="s">
        <v>162</v>
      </c>
      <c r="I16" s="25" t="s">
        <v>163</v>
      </c>
      <c r="J16" s="11" t="s">
        <v>164</v>
      </c>
      <c r="K16" s="11">
        <v>85</v>
      </c>
      <c r="L16" s="11">
        <v>73</v>
      </c>
      <c r="M16" s="5">
        <v>30</v>
      </c>
      <c r="N16" s="5" t="s">
        <v>63</v>
      </c>
      <c r="O16" s="26"/>
      <c r="P16" s="23" t="s">
        <v>64</v>
      </c>
      <c r="Q16" s="23" t="s">
        <v>65</v>
      </c>
      <c r="R16" s="35" t="s">
        <v>66</v>
      </c>
      <c r="S16" s="35" t="s">
        <v>66</v>
      </c>
      <c r="T16" s="26"/>
      <c r="U16" s="36"/>
      <c r="V16" s="37" t="s">
        <v>66</v>
      </c>
      <c r="W16" s="11" t="s">
        <v>67</v>
      </c>
      <c r="X16" s="11" t="s">
        <v>67</v>
      </c>
      <c r="Y16" s="36"/>
      <c r="Z16" s="11" t="s">
        <v>161</v>
      </c>
      <c r="AA16" s="2">
        <v>36.89</v>
      </c>
      <c r="AB16" s="2" t="b">
        <f t="shared" si="1"/>
        <v>0</v>
      </c>
    </row>
    <row r="17" s="2" customFormat="1" ht="29" customHeight="1" spans="1:28">
      <c r="A17" s="10">
        <v>13</v>
      </c>
      <c r="B17" s="10" t="s">
        <v>19</v>
      </c>
      <c r="C17" s="5" t="s">
        <v>158</v>
      </c>
      <c r="D17" s="5">
        <v>430822</v>
      </c>
      <c r="E17" s="11" t="s">
        <v>165</v>
      </c>
      <c r="F17" s="5" t="s">
        <v>166</v>
      </c>
      <c r="G17" s="12" t="s">
        <v>161</v>
      </c>
      <c r="H17" s="5" t="s">
        <v>167</v>
      </c>
      <c r="I17" s="25" t="s">
        <v>168</v>
      </c>
      <c r="J17" s="11" t="s">
        <v>164</v>
      </c>
      <c r="K17" s="11">
        <v>135</v>
      </c>
      <c r="L17" s="11">
        <v>113</v>
      </c>
      <c r="M17" s="5">
        <v>30</v>
      </c>
      <c r="N17" s="5" t="s">
        <v>63</v>
      </c>
      <c r="O17" s="26"/>
      <c r="P17" s="23" t="s">
        <v>64</v>
      </c>
      <c r="Q17" s="23" t="s">
        <v>65</v>
      </c>
      <c r="R17" s="35" t="s">
        <v>66</v>
      </c>
      <c r="S17" s="35" t="s">
        <v>66</v>
      </c>
      <c r="T17" s="26"/>
      <c r="U17" s="36"/>
      <c r="V17" s="37" t="s">
        <v>66</v>
      </c>
      <c r="W17" s="11" t="s">
        <v>67</v>
      </c>
      <c r="X17" s="11" t="s">
        <v>67</v>
      </c>
      <c r="Y17" s="36"/>
      <c r="Z17" s="11" t="s">
        <v>161</v>
      </c>
      <c r="AA17" s="2">
        <v>111.27</v>
      </c>
      <c r="AB17" s="2" t="b">
        <f t="shared" si="1"/>
        <v>0</v>
      </c>
    </row>
    <row r="18" s="2" customFormat="1" ht="29" customHeight="1" spans="1:28">
      <c r="A18" s="10">
        <v>14</v>
      </c>
      <c r="B18" s="10" t="s">
        <v>22</v>
      </c>
      <c r="C18" s="5" t="s">
        <v>95</v>
      </c>
      <c r="D18" s="5">
        <v>431128</v>
      </c>
      <c r="E18" s="11" t="s">
        <v>169</v>
      </c>
      <c r="F18" s="5" t="s">
        <v>170</v>
      </c>
      <c r="G18" s="12" t="s">
        <v>61</v>
      </c>
      <c r="H18" s="5" t="s">
        <v>171</v>
      </c>
      <c r="I18" s="25" t="s">
        <v>172</v>
      </c>
      <c r="J18" s="11" t="s">
        <v>173</v>
      </c>
      <c r="K18" s="11">
        <v>68.6</v>
      </c>
      <c r="L18" s="11">
        <v>59.3</v>
      </c>
      <c r="M18" s="5">
        <v>30</v>
      </c>
      <c r="N18" s="5" t="s">
        <v>63</v>
      </c>
      <c r="O18" s="26"/>
      <c r="P18" s="23" t="s">
        <v>64</v>
      </c>
      <c r="Q18" s="23" t="s">
        <v>65</v>
      </c>
      <c r="R18" s="35" t="s">
        <v>66</v>
      </c>
      <c r="S18" s="35" t="s">
        <v>66</v>
      </c>
      <c r="T18" s="42" t="s">
        <v>174</v>
      </c>
      <c r="U18" s="36"/>
      <c r="V18" s="37" t="s">
        <v>66</v>
      </c>
      <c r="W18" s="11" t="s">
        <v>67</v>
      </c>
      <c r="X18" s="11" t="s">
        <v>67</v>
      </c>
      <c r="Y18" s="36"/>
      <c r="Z18" s="11" t="s">
        <v>61</v>
      </c>
      <c r="AA18" s="2">
        <v>332.804</v>
      </c>
      <c r="AB18" s="2" t="b">
        <f t="shared" si="1"/>
        <v>0</v>
      </c>
    </row>
    <row r="19" s="2" customFormat="1" ht="29" customHeight="1" spans="1:28">
      <c r="A19" s="10">
        <v>15</v>
      </c>
      <c r="B19" s="10" t="s">
        <v>22</v>
      </c>
      <c r="C19" s="5" t="s">
        <v>175</v>
      </c>
      <c r="D19" s="5">
        <v>431123</v>
      </c>
      <c r="E19" s="11" t="s">
        <v>176</v>
      </c>
      <c r="F19" s="5" t="s">
        <v>177</v>
      </c>
      <c r="G19" s="12" t="s">
        <v>61</v>
      </c>
      <c r="H19" s="5" t="s">
        <v>178</v>
      </c>
      <c r="I19" s="25" t="s">
        <v>179</v>
      </c>
      <c r="J19" s="11" t="s">
        <v>180</v>
      </c>
      <c r="K19" s="11">
        <v>111</v>
      </c>
      <c r="L19" s="11">
        <v>103</v>
      </c>
      <c r="M19" s="5">
        <v>30</v>
      </c>
      <c r="N19" s="5" t="s">
        <v>63</v>
      </c>
      <c r="O19" s="26"/>
      <c r="P19" s="23" t="s">
        <v>64</v>
      </c>
      <c r="Q19" s="23" t="s">
        <v>65</v>
      </c>
      <c r="R19" s="35" t="s">
        <v>66</v>
      </c>
      <c r="S19" s="35" t="s">
        <v>66</v>
      </c>
      <c r="T19" s="26"/>
      <c r="U19" s="36"/>
      <c r="V19" s="37" t="s">
        <v>66</v>
      </c>
      <c r="W19" s="11" t="s">
        <v>67</v>
      </c>
      <c r="X19" s="11" t="s">
        <v>67</v>
      </c>
      <c r="Y19" s="36"/>
      <c r="Z19" s="11" t="s">
        <v>61</v>
      </c>
      <c r="AA19" s="2">
        <v>45.6</v>
      </c>
      <c r="AB19" s="2" t="b">
        <f t="shared" si="1"/>
        <v>0</v>
      </c>
    </row>
    <row r="20" s="2" customFormat="1" ht="29" customHeight="1" spans="1:28">
      <c r="A20" s="10">
        <v>16</v>
      </c>
      <c r="B20" s="10" t="s">
        <v>23</v>
      </c>
      <c r="C20" s="5" t="s">
        <v>181</v>
      </c>
      <c r="D20" s="5">
        <v>431281</v>
      </c>
      <c r="E20" s="5"/>
      <c r="F20" s="5" t="s">
        <v>182</v>
      </c>
      <c r="G20" s="12" t="s">
        <v>61</v>
      </c>
      <c r="H20" s="5" t="s">
        <v>183</v>
      </c>
      <c r="I20" s="25" t="s">
        <v>184</v>
      </c>
      <c r="J20" s="24"/>
      <c r="K20" s="5"/>
      <c r="L20" s="5"/>
      <c r="M20" s="5">
        <v>30</v>
      </c>
      <c r="N20" s="5" t="s">
        <v>63</v>
      </c>
      <c r="O20" s="26"/>
      <c r="P20" s="12" t="s">
        <v>94</v>
      </c>
      <c r="Q20" s="23" t="s">
        <v>65</v>
      </c>
      <c r="R20" s="35" t="s">
        <v>66</v>
      </c>
      <c r="S20" s="35" t="s">
        <v>66</v>
      </c>
      <c r="T20" s="26"/>
      <c r="U20" s="36"/>
      <c r="V20" s="37" t="s">
        <v>66</v>
      </c>
      <c r="W20" s="11" t="s">
        <v>67</v>
      </c>
      <c r="X20" s="11" t="s">
        <v>67</v>
      </c>
      <c r="Y20" s="36"/>
      <c r="Z20" s="11" t="s">
        <v>61</v>
      </c>
      <c r="AA20" s="2">
        <v>145.8</v>
      </c>
      <c r="AB20" s="2" t="b">
        <f t="shared" si="1"/>
        <v>0</v>
      </c>
    </row>
    <row r="21" s="2" customFormat="1" ht="29" customHeight="1" spans="1:28">
      <c r="A21" s="10">
        <v>17</v>
      </c>
      <c r="B21" s="10" t="s">
        <v>23</v>
      </c>
      <c r="C21" s="5" t="s">
        <v>185</v>
      </c>
      <c r="D21" s="5">
        <v>431281</v>
      </c>
      <c r="E21" s="5" t="s">
        <v>186</v>
      </c>
      <c r="F21" s="5" t="s">
        <v>187</v>
      </c>
      <c r="G21" s="12" t="s">
        <v>105</v>
      </c>
      <c r="H21" s="5" t="s">
        <v>188</v>
      </c>
      <c r="I21" s="25" t="s">
        <v>189</v>
      </c>
      <c r="J21" s="24"/>
      <c r="K21" s="5"/>
      <c r="L21" s="5"/>
      <c r="M21" s="5">
        <v>30</v>
      </c>
      <c r="N21" s="5" t="s">
        <v>63</v>
      </c>
      <c r="O21" s="26"/>
      <c r="P21" s="12" t="s">
        <v>94</v>
      </c>
      <c r="Q21" s="23" t="s">
        <v>65</v>
      </c>
      <c r="R21" s="35" t="s">
        <v>66</v>
      </c>
      <c r="S21" s="35" t="s">
        <v>66</v>
      </c>
      <c r="T21" s="26"/>
      <c r="U21" s="36"/>
      <c r="V21" s="37" t="s">
        <v>66</v>
      </c>
      <c r="W21" s="11" t="s">
        <v>67</v>
      </c>
      <c r="X21" s="11" t="s">
        <v>67</v>
      </c>
      <c r="Y21" s="36"/>
      <c r="Z21" s="11" t="s">
        <v>105</v>
      </c>
      <c r="AA21" s="2">
        <v>2885.68</v>
      </c>
      <c r="AB21" s="2" t="b">
        <f t="shared" si="1"/>
        <v>0</v>
      </c>
    </row>
    <row r="22" s="2" customFormat="1" ht="29" customHeight="1" spans="1:28">
      <c r="A22" s="10">
        <v>18</v>
      </c>
      <c r="B22" s="10" t="s">
        <v>23</v>
      </c>
      <c r="C22" s="5" t="s">
        <v>190</v>
      </c>
      <c r="D22" s="5">
        <v>431221</v>
      </c>
      <c r="E22" s="5"/>
      <c r="F22" s="5" t="s">
        <v>191</v>
      </c>
      <c r="G22" s="12" t="s">
        <v>192</v>
      </c>
      <c r="H22" s="5" t="s">
        <v>193</v>
      </c>
      <c r="I22" s="25" t="s">
        <v>194</v>
      </c>
      <c r="J22" s="24"/>
      <c r="K22" s="5"/>
      <c r="L22" s="5"/>
      <c r="M22" s="5">
        <v>30</v>
      </c>
      <c r="N22" s="5" t="s">
        <v>63</v>
      </c>
      <c r="O22" s="26"/>
      <c r="P22" s="12" t="s">
        <v>94</v>
      </c>
      <c r="Q22" s="23" t="s">
        <v>65</v>
      </c>
      <c r="R22" s="35" t="s">
        <v>66</v>
      </c>
      <c r="S22" s="35" t="s">
        <v>66</v>
      </c>
      <c r="T22" s="26"/>
      <c r="U22" s="36"/>
      <c r="V22" s="37" t="s">
        <v>66</v>
      </c>
      <c r="W22" s="11" t="s">
        <v>67</v>
      </c>
      <c r="X22" s="11" t="s">
        <v>67</v>
      </c>
      <c r="Y22" s="36"/>
      <c r="Z22" s="11" t="s">
        <v>192</v>
      </c>
      <c r="AA22" s="2">
        <v>210.4</v>
      </c>
      <c r="AB22" s="2" t="b">
        <f t="shared" si="1"/>
        <v>0</v>
      </c>
    </row>
    <row r="23" s="2" customFormat="1" ht="29" customHeight="1" spans="1:28">
      <c r="A23" s="10">
        <v>19</v>
      </c>
      <c r="B23" s="10" t="s">
        <v>24</v>
      </c>
      <c r="C23" s="5" t="s">
        <v>195</v>
      </c>
      <c r="D23" s="5">
        <v>431321</v>
      </c>
      <c r="E23" s="5" t="s">
        <v>196</v>
      </c>
      <c r="F23" s="5" t="s">
        <v>197</v>
      </c>
      <c r="G23" s="22" t="s">
        <v>61</v>
      </c>
      <c r="H23" s="5" t="s">
        <v>198</v>
      </c>
      <c r="I23" s="25" t="s">
        <v>199</v>
      </c>
      <c r="J23" s="11" t="s">
        <v>200</v>
      </c>
      <c r="K23" s="11">
        <v>120</v>
      </c>
      <c r="L23" s="11">
        <v>210</v>
      </c>
      <c r="M23" s="5">
        <v>30</v>
      </c>
      <c r="N23" s="5" t="s">
        <v>63</v>
      </c>
      <c r="O23" s="26"/>
      <c r="P23" s="23" t="s">
        <v>64</v>
      </c>
      <c r="Q23" s="23" t="s">
        <v>65</v>
      </c>
      <c r="R23" s="35" t="s">
        <v>66</v>
      </c>
      <c r="S23" s="35" t="s">
        <v>66</v>
      </c>
      <c r="T23" s="26"/>
      <c r="U23" s="36"/>
      <c r="V23" s="37" t="s">
        <v>66</v>
      </c>
      <c r="W23" s="11" t="s">
        <v>67</v>
      </c>
      <c r="X23" s="11" t="s">
        <v>67</v>
      </c>
      <c r="Y23" s="36"/>
      <c r="Z23" s="11" t="s">
        <v>61</v>
      </c>
      <c r="AA23" s="2">
        <v>108</v>
      </c>
      <c r="AB23" s="2" t="b">
        <f t="shared" si="1"/>
        <v>0</v>
      </c>
    </row>
    <row r="24" s="2" customFormat="1" ht="29" customHeight="1" spans="1:28">
      <c r="A24" s="10">
        <v>20</v>
      </c>
      <c r="B24" s="10" t="s">
        <v>24</v>
      </c>
      <c r="C24" s="5" t="s">
        <v>195</v>
      </c>
      <c r="D24" s="5">
        <v>431321</v>
      </c>
      <c r="E24" s="5" t="s">
        <v>201</v>
      </c>
      <c r="F24" s="5" t="s">
        <v>197</v>
      </c>
      <c r="G24" s="22" t="s">
        <v>61</v>
      </c>
      <c r="H24" s="5" t="s">
        <v>198</v>
      </c>
      <c r="I24" s="25" t="s">
        <v>202</v>
      </c>
      <c r="J24" s="11" t="s">
        <v>203</v>
      </c>
      <c r="K24" s="11">
        <v>120</v>
      </c>
      <c r="L24" s="11">
        <v>210</v>
      </c>
      <c r="M24" s="5">
        <v>30</v>
      </c>
      <c r="N24" s="5" t="s">
        <v>63</v>
      </c>
      <c r="O24" s="26"/>
      <c r="P24" s="23" t="s">
        <v>64</v>
      </c>
      <c r="Q24" s="23" t="s">
        <v>65</v>
      </c>
      <c r="R24" s="35" t="s">
        <v>66</v>
      </c>
      <c r="S24" s="35" t="s">
        <v>66</v>
      </c>
      <c r="T24" s="26"/>
      <c r="U24" s="36"/>
      <c r="V24" s="37" t="s">
        <v>66</v>
      </c>
      <c r="W24" s="11" t="s">
        <v>67</v>
      </c>
      <c r="X24" s="11" t="s">
        <v>67</v>
      </c>
      <c r="Y24" s="36"/>
      <c r="Z24" s="11" t="s">
        <v>61</v>
      </c>
      <c r="AA24" s="2">
        <v>115.55</v>
      </c>
      <c r="AB24" s="2" t="b">
        <f t="shared" si="1"/>
        <v>0</v>
      </c>
    </row>
    <row r="25" s="2" customFormat="1" ht="29" customHeight="1" spans="1:28">
      <c r="A25" s="10">
        <v>21</v>
      </c>
      <c r="B25" s="10" t="s">
        <v>25</v>
      </c>
      <c r="C25" s="5" t="s">
        <v>204</v>
      </c>
      <c r="D25" s="5">
        <v>433127</v>
      </c>
      <c r="E25" s="11" t="s">
        <v>205</v>
      </c>
      <c r="F25" s="5" t="s">
        <v>206</v>
      </c>
      <c r="G25" s="12" t="s">
        <v>61</v>
      </c>
      <c r="H25" s="5" t="s">
        <v>207</v>
      </c>
      <c r="I25" s="25" t="s">
        <v>208</v>
      </c>
      <c r="J25" s="24" t="s">
        <v>209</v>
      </c>
      <c r="K25" s="5">
        <v>44.0307</v>
      </c>
      <c r="L25" s="5">
        <v>38.1772</v>
      </c>
      <c r="M25" s="5">
        <v>30</v>
      </c>
      <c r="N25" s="5" t="s">
        <v>63</v>
      </c>
      <c r="O25" s="26"/>
      <c r="P25" s="23" t="s">
        <v>64</v>
      </c>
      <c r="Q25" s="23" t="s">
        <v>65</v>
      </c>
      <c r="R25" s="35" t="s">
        <v>66</v>
      </c>
      <c r="S25" s="35" t="s">
        <v>66</v>
      </c>
      <c r="T25" s="26"/>
      <c r="U25" s="36"/>
      <c r="V25" s="37" t="s">
        <v>66</v>
      </c>
      <c r="W25" s="11" t="s">
        <v>67</v>
      </c>
      <c r="X25" s="11" t="s">
        <v>67</v>
      </c>
      <c r="Y25" s="36"/>
      <c r="Z25" s="11" t="s">
        <v>61</v>
      </c>
      <c r="AA25" s="1">
        <v>33.005</v>
      </c>
      <c r="AB25" s="2" t="b">
        <f t="shared" si="1"/>
        <v>0</v>
      </c>
    </row>
  </sheetData>
  <mergeCells count="19">
    <mergeCell ref="A2:O2"/>
    <mergeCell ref="E3:I3"/>
    <mergeCell ref="J3:L3"/>
    <mergeCell ref="V3:X3"/>
    <mergeCell ref="A3:A4"/>
    <mergeCell ref="B3:B4"/>
    <mergeCell ref="C3:C4"/>
    <mergeCell ref="D3:D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Y3:Y4"/>
    <mergeCell ref="Z3:Z4"/>
  </mergeCells>
  <printOptions horizontalCentered="1"/>
  <pageMargins left="0.432638888888889" right="0.196527777777778" top="0.432638888888889" bottom="0.66875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服务区</vt:lpstr>
      <vt:lpstr>中心养护站</vt:lpstr>
      <vt:lpstr>观景台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杨娜</cp:lastModifiedBy>
  <dcterms:created xsi:type="dcterms:W3CDTF">2023-05-12T19:15:00Z</dcterms:created>
  <dcterms:modified xsi:type="dcterms:W3CDTF">2024-12-20T01:39:09Z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499B5AC09F844037A9CA0F07AB84876F_13</vt:lpwstr>
  </property>
  <property fmtid="{D5CDD505-2E9C-101B-9397-08002B2CF9AE}" pid="4" name="KSOReadingLayout">
    <vt:bool>true</vt:bool>
  </property>
</Properties>
</file>