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总表" sheetId="1" r:id="rId1"/>
    <sheet name="国省道养护" sheetId="12" r:id="rId2"/>
    <sheet name="农村公路养护" sheetId="10" r:id="rId3"/>
    <sheet name="绩效目标" sheetId="11" r:id="rId4"/>
  </sheets>
  <definedNames>
    <definedName name="_xlnm.Print_Titles" localSheetId="3">绩效目标!#REF!</definedName>
    <definedName name="_xlnm.Print_Titles" localSheetId="2">农村公路养护!$2:$2</definedName>
  </definedNames>
  <calcPr calcId="144525"/>
</workbook>
</file>

<file path=xl/sharedStrings.xml><?xml version="1.0" encoding="utf-8"?>
<sst xmlns="http://schemas.openxmlformats.org/spreadsheetml/2006/main" count="548" uniqueCount="170">
  <si>
    <t>附件1</t>
  </si>
  <si>
    <t>2025年政府还贷二级公路取消收费后补助资金汇总表</t>
  </si>
  <si>
    <t>项目名称</t>
  </si>
  <si>
    <t>金额（万元）</t>
  </si>
  <si>
    <t>备注</t>
  </si>
  <si>
    <t>合计</t>
  </si>
  <si>
    <t>一、2025年第五批国省道养护补助资金</t>
  </si>
  <si>
    <t>附件2</t>
  </si>
  <si>
    <t>二、2025年第二批农村公路养护工程补助资金</t>
  </si>
  <si>
    <t>附件3</t>
  </si>
  <si>
    <t>2025年第五批国省道养护补助资金明细表</t>
  </si>
  <si>
    <t>单位:万元</t>
  </si>
  <si>
    <t>市州</t>
  </si>
  <si>
    <t>金额</t>
  </si>
  <si>
    <t>岳阳市</t>
  </si>
  <si>
    <t>常德市</t>
  </si>
  <si>
    <t>郴州市</t>
  </si>
  <si>
    <t>湘西州</t>
  </si>
  <si>
    <t>2025年第二批农村公路养护工程补助资金明细表</t>
  </si>
  <si>
    <t>单位：万元</t>
  </si>
  <si>
    <t>县市区</t>
  </si>
  <si>
    <t>提前下达政府还贷二级公路取消收费补助资金调整情况</t>
  </si>
  <si>
    <t>第二批农村公路养护工程资金下达情况</t>
  </si>
  <si>
    <t>资金已下达
(湘财预
〔2024〕371号)</t>
  </si>
  <si>
    <t>计划已下达(湘交函〔2025〕221 号)</t>
  </si>
  <si>
    <t xml:space="preserve">此次调整下达方案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</si>
  <si>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长沙市</t>
  </si>
  <si>
    <t>小计</t>
  </si>
  <si>
    <t>市本级</t>
  </si>
  <si>
    <t>其中天心区
-119万元,湘江新区-100万元,开福区-69万元,雨花区-38万元,望城区-89万元</t>
  </si>
  <si>
    <t>长沙县</t>
  </si>
  <si>
    <t>浏阳市</t>
  </si>
  <si>
    <t>含世行PofR考核因素资金505万元</t>
  </si>
  <si>
    <t>宁乡市</t>
  </si>
  <si>
    <t>株洲市</t>
  </si>
  <si>
    <t>其中荷塘区34万元,芦淞区-74万元,石峰区107万元,天元区89万元</t>
  </si>
  <si>
    <t>渌口区</t>
  </si>
  <si>
    <t>攸县</t>
  </si>
  <si>
    <t>含世行PofR考核因素资金253万元</t>
  </si>
  <si>
    <t>茶陵县</t>
  </si>
  <si>
    <t>含世行PofR考核因素资金76万元</t>
  </si>
  <si>
    <t>炎陵县</t>
  </si>
  <si>
    <t>醴陵市</t>
  </si>
  <si>
    <t>湘潭市</t>
  </si>
  <si>
    <t>其中雨湖区
-85万元,岳塘区-1万元</t>
  </si>
  <si>
    <t>湘潭县</t>
  </si>
  <si>
    <t>湘乡市</t>
  </si>
  <si>
    <t>韶山市</t>
  </si>
  <si>
    <t>衡阳市</t>
  </si>
  <si>
    <t>其中珠晖区
-60万元,雁峰区39万元,石鼓区-69万元,蒸湘区-68万元,南岳区-397万元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</si>
  <si>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</si>
  <si>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</si>
  <si>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</si>
  <si>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</si>
  <si>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</si>
  <si>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</si>
  <si>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</si>
  <si>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</si>
  <si>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其中双清区
-60万元,大祥区34万元,北塔区56万元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</si>
  <si>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</si>
  <si>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</si>
  <si>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</si>
  <si>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</si>
  <si>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</si>
  <si>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</si>
  <si>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</si>
  <si>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</si>
  <si>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</si>
  <si>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>其中岳阳楼区-40万元,云溪区-58万元,君山区-130万元,屈原区30万元</t>
  </si>
  <si>
    <t>岳阳县</t>
  </si>
  <si>
    <t>华容县</t>
  </si>
  <si>
    <t>湘阴县</t>
  </si>
  <si>
    <t>平江县</t>
  </si>
  <si>
    <t>含世行PofR考核因素资金177万元</t>
  </si>
  <si>
    <t>汨罗市</t>
  </si>
  <si>
    <t>临湘市</t>
  </si>
  <si>
    <t>其中武陵区
-108万元,鼎城区251万元,西湖区7万元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</si>
  <si>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</si>
  <si>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</si>
  <si>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</si>
  <si>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</si>
  <si>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</si>
  <si>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</si>
  <si>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</si>
  <si>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</si>
  <si>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其中永定区439万元,武陵源区94万元</t>
  </si>
  <si>
    <t>慈利县</t>
  </si>
  <si>
    <t>桑植县</t>
  </si>
  <si>
    <t>益阳市</t>
  </si>
  <si>
    <t>其中资阳区105万元,赫山区-61万元,大通湖区-98万元</t>
  </si>
  <si>
    <t>南县</t>
  </si>
  <si>
    <t>桃江县</t>
  </si>
  <si>
    <t>安化县</t>
  </si>
  <si>
    <t>沅江市</t>
  </si>
  <si>
    <t>其中北湖区
-76万元,苏仙区-22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</si>
  <si>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</si>
  <si>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</si>
  <si>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</si>
  <si>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</si>
  <si>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</si>
  <si>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</si>
  <si>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</si>
  <si>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</si>
  <si>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</si>
  <si>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</si>
  <si>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其中零陵区-74万元,冷水滩-81万元,回龙圩管理区5万元,金洞管理区15万元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</si>
  <si>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</si>
  <si>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</si>
  <si>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</si>
  <si>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</si>
  <si>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</si>
  <si>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</si>
  <si>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</si>
  <si>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</si>
  <si>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祁阳市</t>
  </si>
  <si>
    <t>怀化市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</si>
  <si>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</si>
  <si>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</si>
  <si>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</si>
  <si>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</si>
  <si>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</si>
  <si>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</si>
  <si>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</si>
  <si>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</si>
  <si>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</si>
  <si>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</si>
  <si>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</si>
  <si>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</si>
  <si>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</si>
  <si>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</si>
  <si>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</si>
  <si>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</si>
  <si>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</si>
  <si>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</si>
  <si>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</si>
  <si>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</si>
  <si>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</si>
  <si>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</si>
  <si>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</si>
  <si>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</si>
  <si>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</si>
  <si>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附件4</t>
  </si>
  <si>
    <t>绩效目标分解表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</si>
  <si>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</si>
  <si>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</si>
  <si>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</si>
  <si>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</si>
  <si>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</si>
  <si>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</si>
  <si>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</si>
  <si>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</si>
  <si>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服务对象满意度指标</t>
  </si>
  <si>
    <t>支持农村公路养护（公里）</t>
  </si>
  <si>
    <t>支持普通国省道养护里程(公里)</t>
  </si>
  <si>
    <t>实施农村公路路况自动化检测里程</t>
  </si>
  <si>
    <t>实施路段技术状况水平</t>
  </si>
  <si>
    <t>按期完成投资</t>
  </si>
  <si>
    <t>对经济发展的促进作用</t>
  </si>
  <si>
    <t>基本公共服务水平</t>
  </si>
  <si>
    <t>公路安全水平</t>
  </si>
  <si>
    <t>改善通行服务水平群众满意度</t>
  </si>
  <si>
    <t>湖南省</t>
  </si>
  <si>
    <t>增长</t>
  </si>
  <si>
    <t>提升</t>
  </si>
  <si>
    <t>是</t>
  </si>
  <si>
    <t>明显</t>
  </si>
  <si>
    <t>≥80%　</t>
  </si>
  <si>
    <t>永定区</t>
  </si>
  <si>
    <t>武陵源区</t>
  </si>
  <si>
    <t>娄星区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</si>
</sst>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5" fillId="0" borderId="0"/>
    <xf numFmtId="0" fontId="24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42" fillId="26" borderId="1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7" fillId="0" borderId="0"/>
    <xf numFmtId="0" fontId="44" fillId="29" borderId="0" applyNumberFormat="0" applyBorder="0" applyAlignment="0" applyProtection="0">
      <alignment vertical="center"/>
    </xf>
    <xf numFmtId="0" fontId="41" fillId="16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28"/>
    <xf numFmtId="0" fontId="0" fillId="0" borderId="0" xfId="28" applyAlignment="1">
      <alignment wrapText="1"/>
    </xf>
    <xf numFmtId="0" fontId="11" fillId="0" borderId="0" xfId="0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7" fillId="0" borderId="1" xfId="28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常规 4 2 5 2 2" xfId="1"/>
    <cellStyle name="常规 4" xfId="2"/>
    <cellStyle name="常规 2" xfId="3"/>
    <cellStyle name="常规 11_2014－2015干线投资测算表110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常规 10" xfId="32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普通_活用表_亿元表" xfId="40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workbookViewId="0">
      <selection activeCell="C9" sqref="C9"/>
    </sheetView>
  </sheetViews>
  <sheetFormatPr defaultColWidth="9" defaultRowHeight="15.75" outlineLevelRow="5"/>
  <cols>
    <col min="1" max="1" width="47" style="57" customWidth="1"/>
    <col min="2" max="2" width="20.6666666666667" style="58" customWidth="1"/>
    <col min="3" max="3" width="18.6666666666667" style="58" customWidth="1"/>
    <col min="4" max="16382" width="9" style="57"/>
  </cols>
  <sheetData>
    <row r="1" ht="21" customHeight="1" spans="1:16382">
      <c r="A1" s="59" t="s">
        <v>0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ht="40.2" customHeight="1" spans="1:16382">
      <c r="A2" s="60" t="s">
        <v>1</v>
      </c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55" customFormat="1" ht="40.2" customHeight="1" spans="1:3">
      <c r="A3" s="61" t="s">
        <v>2</v>
      </c>
      <c r="B3" s="61" t="s">
        <v>3</v>
      </c>
      <c r="C3" s="61" t="s">
        <v>4</v>
      </c>
    </row>
    <row r="4" s="56" customFormat="1" ht="40.2" customHeight="1" spans="1:3">
      <c r="A4" s="61" t="s">
        <v>5</v>
      </c>
      <c r="B4" s="9">
        <f>SUM(B5:B6)</f>
        <v>9848</v>
      </c>
      <c r="C4" s="61"/>
    </row>
    <row r="5" s="56" customFormat="1" ht="40.2" customHeight="1" spans="1:3">
      <c r="A5" s="62" t="s">
        <v>6</v>
      </c>
      <c r="B5" s="63">
        <v>4924</v>
      </c>
      <c r="C5" s="64" t="s">
        <v>7</v>
      </c>
    </row>
    <row r="6" s="56" customFormat="1" ht="40.2" customHeight="1" spans="1:3">
      <c r="A6" s="62" t="s">
        <v>8</v>
      </c>
      <c r="B6" s="63">
        <v>4924</v>
      </c>
      <c r="C6" s="64" t="s">
        <v>9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F3" sqref="F3"/>
    </sheetView>
  </sheetViews>
  <sheetFormatPr defaultColWidth="9" defaultRowHeight="14.25" outlineLevelCol="2"/>
  <cols>
    <col min="1" max="1" width="29.5" style="32" customWidth="1"/>
    <col min="2" max="2" width="21" style="32" customWidth="1"/>
    <col min="3" max="3" width="24.75" style="32" customWidth="1"/>
    <col min="4" max="16384" width="9" style="32"/>
  </cols>
  <sheetData>
    <row r="1" ht="22.5" customHeight="1" spans="1:2">
      <c r="A1" s="47" t="s">
        <v>7</v>
      </c>
      <c r="B1" s="48"/>
    </row>
    <row r="2" ht="40.2" customHeight="1" spans="1:3">
      <c r="A2" s="49" t="s">
        <v>10</v>
      </c>
      <c r="B2" s="49"/>
      <c r="C2" s="49"/>
    </row>
    <row r="3" ht="40.2" customHeight="1" spans="1:3">
      <c r="A3" s="49"/>
      <c r="B3" s="49"/>
      <c r="C3" s="50" t="s">
        <v>11</v>
      </c>
    </row>
    <row r="4" ht="38" customHeight="1" spans="1:3">
      <c r="A4" s="9" t="s">
        <v>12</v>
      </c>
      <c r="B4" s="51" t="s">
        <v>13</v>
      </c>
      <c r="C4" s="51" t="s">
        <v>4</v>
      </c>
    </row>
    <row r="5" ht="35" customHeight="1" spans="1:3">
      <c r="A5" s="51" t="s">
        <v>5</v>
      </c>
      <c r="B5" s="51">
        <f>SUM(B6:B9)</f>
        <v>4924</v>
      </c>
      <c r="C5" s="52"/>
    </row>
    <row r="6" ht="35" customHeight="1" spans="1:3">
      <c r="A6" s="53" t="s">
        <v>14</v>
      </c>
      <c r="B6" s="54">
        <v>1594</v>
      </c>
      <c r="C6" s="52"/>
    </row>
    <row r="7" ht="35" customHeight="1" spans="1:3">
      <c r="A7" s="53" t="s">
        <v>15</v>
      </c>
      <c r="B7" s="54">
        <v>1195</v>
      </c>
      <c r="C7" s="52"/>
    </row>
    <row r="8" ht="35" customHeight="1" spans="1:3">
      <c r="A8" s="52" t="s">
        <v>16</v>
      </c>
      <c r="B8" s="52">
        <v>596</v>
      </c>
      <c r="C8" s="52"/>
    </row>
    <row r="9" ht="35" customHeight="1" spans="1:3">
      <c r="A9" s="52" t="s">
        <v>17</v>
      </c>
      <c r="B9" s="52">
        <v>1539</v>
      </c>
      <c r="C9" s="52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topLeftCell="A13" workbookViewId="0">
      <selection activeCell="K78" sqref="K78"/>
    </sheetView>
  </sheetViews>
  <sheetFormatPr defaultColWidth="9" defaultRowHeight="14.25" outlineLevelCol="7"/>
  <cols>
    <col min="1" max="1" width="7.75" style="32" customWidth="1"/>
    <col min="2" max="2" width="10.5" style="32" customWidth="1"/>
    <col min="3" max="3" width="11.5" style="32" customWidth="1"/>
    <col min="4" max="4" width="17.9083333333333" style="32" customWidth="1"/>
    <col min="5" max="5" width="13.125" style="32" customWidth="1"/>
    <col min="6" max="7" width="9" style="32"/>
    <col min="8" max="8" width="12.875" style="33" customWidth="1"/>
    <col min="9" max="16384" width="9" style="32"/>
  </cols>
  <sheetData>
    <row r="1" ht="19.95" customHeight="1" spans="1:3">
      <c r="A1" s="1" t="s">
        <v>9</v>
      </c>
      <c r="B1" s="1"/>
      <c r="C1" s="1"/>
    </row>
    <row r="2" ht="24" customHeight="1" spans="1:8">
      <c r="A2" s="34" t="s">
        <v>18</v>
      </c>
      <c r="B2" s="34"/>
      <c r="C2" s="34"/>
      <c r="D2" s="34"/>
      <c r="E2" s="34"/>
      <c r="F2" s="34"/>
      <c r="G2" s="34"/>
      <c r="H2" s="40"/>
    </row>
    <row r="3" ht="24" customHeight="1" spans="1:8">
      <c r="A3" s="34"/>
      <c r="B3" s="34"/>
      <c r="C3" s="34"/>
      <c r="H3" s="41" t="s">
        <v>19</v>
      </c>
    </row>
    <row r="4" s="1" customFormat="1" ht="42" customHeight="1" spans="1:8">
      <c r="A4" s="26" t="s">
        <v>12</v>
      </c>
      <c r="B4" s="26" t="s">
        <v>20</v>
      </c>
      <c r="C4" s="26" t="s">
        <v>5</v>
      </c>
      <c r="D4" s="26" t="s">
        <v>21</v>
      </c>
      <c r="E4" s="26"/>
      <c r="F4" s="26"/>
      <c r="G4" s="26" t="s">
        <v>22</v>
      </c>
      <c r="H4" s="26" t="s">
        <v>4</v>
      </c>
    </row>
    <row r="5" s="30" customFormat="1" ht="42" customHeight="1" spans="1:8">
      <c r="A5" s="26"/>
      <c r="B5" s="26"/>
      <c r="C5" s="26"/>
      <c r="D5" s="26" t="s">
        <v>23</v>
      </c>
      <c r="E5" s="26" t="s">
        <v>24</v>
      </c>
      <c r="F5" s="26" t="s">
        <v>25</v>
      </c>
      <c r="G5" s="26"/>
      <c r="H5" s="26"/>
    </row>
    <row r="6" s="31" customFormat="1" ht="20" customHeight="1" spans="1:8">
      <c r="A6" s="13" t="s">
        <v>5</v>
      </c>
      <c r="B6" s="13"/>
      <c r="C6" s="35">
        <f t="shared" ref="C6:C69" si="0">F6+G6</f>
        <v>4924</v>
      </c>
      <c r="D6" s="35">
        <v>61421</v>
      </c>
      <c r="E6" s="35">
        <v>61421</v>
      </c>
      <c r="F6" s="35">
        <f t="shared" ref="F6:F19" si="1">E6-D6</f>
        <v>0</v>
      </c>
      <c r="G6" s="42">
        <f>G7+G12+G19++G24+G33+G44++G52++G61+G65+G71+G82++G93+G107+G113</f>
        <v>4924</v>
      </c>
      <c r="H6" s="26"/>
    </row>
    <row r="7" s="31" customFormat="1" ht="20" customHeight="1" spans="1:8">
      <c r="A7" s="13" t="s">
        <v>26</v>
      </c>
      <c r="B7" s="13" t="s">
        <v>27</v>
      </c>
      <c r="C7" s="35">
        <f t="shared" si="0"/>
        <v>180</v>
      </c>
      <c r="D7" s="35">
        <v>3954</v>
      </c>
      <c r="E7" s="35">
        <v>4134</v>
      </c>
      <c r="F7" s="35">
        <f t="shared" si="1"/>
        <v>180</v>
      </c>
      <c r="G7" s="42"/>
      <c r="H7" s="26"/>
    </row>
    <row r="8" s="1" customFormat="1" ht="99.75" spans="1:8">
      <c r="A8" s="13"/>
      <c r="B8" s="14" t="s">
        <v>28</v>
      </c>
      <c r="C8" s="36">
        <f t="shared" si="0"/>
        <v>-415</v>
      </c>
      <c r="D8" s="36">
        <v>1866</v>
      </c>
      <c r="E8" s="36">
        <v>1451</v>
      </c>
      <c r="F8" s="36">
        <f t="shared" si="1"/>
        <v>-415</v>
      </c>
      <c r="G8" s="43"/>
      <c r="H8" s="44" t="s">
        <v>29</v>
      </c>
    </row>
    <row r="9" s="1" customFormat="1" ht="20" customHeight="1" spans="1:8">
      <c r="A9" s="13"/>
      <c r="B9" s="14" t="s">
        <v>30</v>
      </c>
      <c r="C9" s="36">
        <f t="shared" si="0"/>
        <v>89</v>
      </c>
      <c r="D9" s="36">
        <v>809</v>
      </c>
      <c r="E9" s="36">
        <v>898</v>
      </c>
      <c r="F9" s="36">
        <f t="shared" si="1"/>
        <v>89</v>
      </c>
      <c r="G9" s="43"/>
      <c r="H9" s="44"/>
    </row>
    <row r="10" s="1" customFormat="1" ht="49" customHeight="1" spans="1:8">
      <c r="A10" s="13"/>
      <c r="B10" s="14" t="s">
        <v>31</v>
      </c>
      <c r="C10" s="36">
        <f t="shared" si="0"/>
        <v>390</v>
      </c>
      <c r="D10" s="36">
        <v>490</v>
      </c>
      <c r="E10" s="36">
        <v>880</v>
      </c>
      <c r="F10" s="36">
        <f t="shared" si="1"/>
        <v>390</v>
      </c>
      <c r="G10" s="43"/>
      <c r="H10" s="44" t="s">
        <v>32</v>
      </c>
    </row>
    <row r="11" s="1" customFormat="1" ht="20" customHeight="1" spans="1:8">
      <c r="A11" s="13"/>
      <c r="B11" s="14" t="s">
        <v>33</v>
      </c>
      <c r="C11" s="36">
        <f t="shared" si="0"/>
        <v>116</v>
      </c>
      <c r="D11" s="36">
        <v>789</v>
      </c>
      <c r="E11" s="36">
        <v>905</v>
      </c>
      <c r="F11" s="36">
        <f t="shared" si="1"/>
        <v>116</v>
      </c>
      <c r="G11" s="43"/>
      <c r="H11" s="44"/>
    </row>
    <row r="12" s="31" customFormat="1" ht="20" customHeight="1" spans="1:8">
      <c r="A12" s="37" t="s">
        <v>34</v>
      </c>
      <c r="B12" s="13" t="s">
        <v>27</v>
      </c>
      <c r="C12" s="35">
        <f t="shared" si="0"/>
        <v>797</v>
      </c>
      <c r="D12" s="35">
        <v>3439</v>
      </c>
      <c r="E12" s="35">
        <v>4059</v>
      </c>
      <c r="F12" s="35">
        <f t="shared" si="1"/>
        <v>620</v>
      </c>
      <c r="G12" s="42">
        <f>SUM(G13:G18)</f>
        <v>177</v>
      </c>
      <c r="H12" s="26"/>
    </row>
    <row r="13" s="1" customFormat="1" ht="71.25" spans="1:8">
      <c r="A13" s="38"/>
      <c r="B13" s="14" t="s">
        <v>28</v>
      </c>
      <c r="C13" s="36">
        <f t="shared" si="0"/>
        <v>156</v>
      </c>
      <c r="D13" s="36">
        <v>659</v>
      </c>
      <c r="E13" s="36">
        <v>815</v>
      </c>
      <c r="F13" s="36">
        <f t="shared" si="1"/>
        <v>156</v>
      </c>
      <c r="G13" s="43"/>
      <c r="H13" s="44" t="s">
        <v>35</v>
      </c>
    </row>
    <row r="14" s="1" customFormat="1" ht="20" customHeight="1" spans="1:8">
      <c r="A14" s="38"/>
      <c r="B14" s="14" t="s">
        <v>36</v>
      </c>
      <c r="C14" s="36">
        <f t="shared" si="0"/>
        <v>58</v>
      </c>
      <c r="D14" s="36">
        <v>503</v>
      </c>
      <c r="E14" s="36">
        <v>561</v>
      </c>
      <c r="F14" s="36">
        <f t="shared" si="1"/>
        <v>58</v>
      </c>
      <c r="G14" s="43"/>
      <c r="H14" s="44"/>
    </row>
    <row r="15" s="1" customFormat="1" ht="42.75" spans="1:8">
      <c r="A15" s="38"/>
      <c r="B15" s="14" t="s">
        <v>37</v>
      </c>
      <c r="C15" s="36">
        <f t="shared" si="0"/>
        <v>44</v>
      </c>
      <c r="D15" s="36">
        <v>496</v>
      </c>
      <c r="E15" s="36">
        <v>461</v>
      </c>
      <c r="F15" s="36">
        <f t="shared" si="1"/>
        <v>-35</v>
      </c>
      <c r="G15" s="45">
        <v>79</v>
      </c>
      <c r="H15" s="44" t="s">
        <v>38</v>
      </c>
    </row>
    <row r="16" s="1" customFormat="1" ht="42.75" spans="1:8">
      <c r="A16" s="38"/>
      <c r="B16" s="14" t="s">
        <v>39</v>
      </c>
      <c r="C16" s="36">
        <f t="shared" si="0"/>
        <v>2</v>
      </c>
      <c r="D16" s="36">
        <v>735</v>
      </c>
      <c r="E16" s="36">
        <v>737</v>
      </c>
      <c r="F16" s="36">
        <f t="shared" si="1"/>
        <v>2</v>
      </c>
      <c r="G16" s="43"/>
      <c r="H16" s="44" t="s">
        <v>40</v>
      </c>
    </row>
    <row r="17" s="1" customFormat="1" ht="20" customHeight="1" spans="1:8">
      <c r="A17" s="38"/>
      <c r="B17" s="14" t="s">
        <v>41</v>
      </c>
      <c r="C17" s="36">
        <f t="shared" si="0"/>
        <v>68</v>
      </c>
      <c r="D17" s="36">
        <v>587</v>
      </c>
      <c r="E17" s="36">
        <v>557</v>
      </c>
      <c r="F17" s="36">
        <f t="shared" si="1"/>
        <v>-30</v>
      </c>
      <c r="G17" s="45">
        <v>98</v>
      </c>
      <c r="H17" s="44"/>
    </row>
    <row r="18" s="1" customFormat="1" ht="42.75" spans="1:8">
      <c r="A18" s="39"/>
      <c r="B18" s="14" t="s">
        <v>42</v>
      </c>
      <c r="C18" s="36">
        <f t="shared" si="0"/>
        <v>469</v>
      </c>
      <c r="D18" s="36">
        <v>459</v>
      </c>
      <c r="E18" s="36">
        <v>928</v>
      </c>
      <c r="F18" s="36">
        <f t="shared" si="1"/>
        <v>469</v>
      </c>
      <c r="G18" s="43"/>
      <c r="H18" s="44" t="s">
        <v>32</v>
      </c>
    </row>
    <row r="19" s="31" customFormat="1" ht="20" customHeight="1" spans="1:8">
      <c r="A19" s="37" t="s">
        <v>43</v>
      </c>
      <c r="B19" s="13" t="s">
        <v>27</v>
      </c>
      <c r="C19" s="35">
        <f t="shared" si="0"/>
        <v>-736</v>
      </c>
      <c r="D19" s="35">
        <v>3503</v>
      </c>
      <c r="E19" s="35">
        <v>2767</v>
      </c>
      <c r="F19" s="35">
        <f t="shared" si="1"/>
        <v>-736</v>
      </c>
      <c r="G19" s="42"/>
      <c r="H19" s="26"/>
    </row>
    <row r="20" s="1" customFormat="1" ht="42.75" spans="1:8">
      <c r="A20" s="38"/>
      <c r="B20" s="14" t="s">
        <v>28</v>
      </c>
      <c r="C20" s="36">
        <f t="shared" si="0"/>
        <v>-86</v>
      </c>
      <c r="D20" s="36">
        <v>964</v>
      </c>
      <c r="E20" s="36">
        <v>878</v>
      </c>
      <c r="F20" s="36">
        <v>-86</v>
      </c>
      <c r="G20" s="43"/>
      <c r="H20" s="44" t="s">
        <v>44</v>
      </c>
    </row>
    <row r="21" s="1" customFormat="1" ht="20" customHeight="1" spans="1:8">
      <c r="A21" s="38"/>
      <c r="B21" s="14" t="s">
        <v>45</v>
      </c>
      <c r="C21" s="36">
        <f t="shared" si="0"/>
        <v>-415</v>
      </c>
      <c r="D21" s="36">
        <v>1158</v>
      </c>
      <c r="E21" s="36">
        <v>743</v>
      </c>
      <c r="F21" s="36">
        <f t="shared" ref="F21:F84" si="2">E21-D21</f>
        <v>-415</v>
      </c>
      <c r="G21" s="43"/>
      <c r="H21" s="44"/>
    </row>
    <row r="22" s="1" customFormat="1" ht="20" customHeight="1" spans="1:8">
      <c r="A22" s="38"/>
      <c r="B22" s="14" t="s">
        <v>46</v>
      </c>
      <c r="C22" s="36">
        <f t="shared" si="0"/>
        <v>20</v>
      </c>
      <c r="D22" s="36">
        <v>442</v>
      </c>
      <c r="E22" s="36">
        <v>462</v>
      </c>
      <c r="F22" s="36">
        <f t="shared" si="2"/>
        <v>20</v>
      </c>
      <c r="G22" s="43"/>
      <c r="H22" s="44"/>
    </row>
    <row r="23" s="1" customFormat="1" ht="20" customHeight="1" spans="1:8">
      <c r="A23" s="39"/>
      <c r="B23" s="14" t="s">
        <v>47</v>
      </c>
      <c r="C23" s="36">
        <f t="shared" si="0"/>
        <v>-255</v>
      </c>
      <c r="D23" s="36">
        <v>939</v>
      </c>
      <c r="E23" s="36">
        <v>684</v>
      </c>
      <c r="F23" s="36">
        <f t="shared" si="2"/>
        <v>-255</v>
      </c>
      <c r="G23" s="43"/>
      <c r="H23" s="44"/>
    </row>
    <row r="24" s="31" customFormat="1" ht="20" customHeight="1" spans="1:8">
      <c r="A24" s="37" t="s">
        <v>48</v>
      </c>
      <c r="B24" s="13" t="s">
        <v>27</v>
      </c>
      <c r="C24" s="35">
        <f t="shared" si="0"/>
        <v>-384</v>
      </c>
      <c r="D24" s="35">
        <v>5211</v>
      </c>
      <c r="E24" s="35">
        <v>4607</v>
      </c>
      <c r="F24" s="35">
        <f t="shared" si="2"/>
        <v>-604</v>
      </c>
      <c r="G24" s="42">
        <f>SUM(G25:G32)</f>
        <v>220</v>
      </c>
      <c r="H24" s="26"/>
    </row>
    <row r="25" s="1" customFormat="1" ht="117" customHeight="1" spans="1:8">
      <c r="A25" s="38"/>
      <c r="B25" s="14" t="s">
        <v>28</v>
      </c>
      <c r="C25" s="36">
        <f t="shared" si="0"/>
        <v>-555</v>
      </c>
      <c r="D25" s="36">
        <v>1524</v>
      </c>
      <c r="E25" s="36">
        <v>969</v>
      </c>
      <c r="F25" s="36">
        <f t="shared" si="2"/>
        <v>-555</v>
      </c>
      <c r="G25" s="43"/>
      <c r="H25" s="44" t="s">
        <v>49</v>
      </c>
    </row>
    <row r="26" s="1" customFormat="1" ht="20" customHeight="1" spans="1:8">
      <c r="A26" s="38"/>
      <c r="B26" s="14" t="s">
        <v>50</v>
      </c>
      <c r="C26" s="36">
        <f t="shared" si="0"/>
        <v>227</v>
      </c>
      <c r="D26" s="36">
        <v>535</v>
      </c>
      <c r="E26" s="36">
        <v>642</v>
      </c>
      <c r="F26" s="36">
        <f t="shared" si="2"/>
        <v>107</v>
      </c>
      <c r="G26" s="45">
        <v>120</v>
      </c>
      <c r="H26" s="44"/>
    </row>
    <row r="27" s="1" customFormat="1" ht="20" customHeight="1" spans="1:8">
      <c r="A27" s="38"/>
      <c r="B27" s="14" t="s">
        <v>51</v>
      </c>
      <c r="C27" s="36">
        <f t="shared" si="0"/>
        <v>119</v>
      </c>
      <c r="D27" s="36">
        <v>535</v>
      </c>
      <c r="E27" s="36">
        <v>654</v>
      </c>
      <c r="F27" s="36">
        <f t="shared" si="2"/>
        <v>119</v>
      </c>
      <c r="G27" s="43"/>
      <c r="H27" s="44"/>
    </row>
    <row r="28" s="1" customFormat="1" ht="20" customHeight="1" spans="1:8">
      <c r="A28" s="38"/>
      <c r="B28" s="14" t="s">
        <v>52</v>
      </c>
      <c r="C28" s="36">
        <f t="shared" si="0"/>
        <v>-50</v>
      </c>
      <c r="D28" s="36">
        <v>632</v>
      </c>
      <c r="E28" s="36">
        <v>582</v>
      </c>
      <c r="F28" s="36">
        <f t="shared" si="2"/>
        <v>-50</v>
      </c>
      <c r="G28" s="43"/>
      <c r="H28" s="44"/>
    </row>
    <row r="29" s="1" customFormat="1" ht="20" customHeight="1" spans="1:8">
      <c r="A29" s="38"/>
      <c r="B29" s="14" t="s">
        <v>53</v>
      </c>
      <c r="C29" s="36">
        <f t="shared" si="0"/>
        <v>-33</v>
      </c>
      <c r="D29" s="36">
        <v>595</v>
      </c>
      <c r="E29" s="36">
        <v>562</v>
      </c>
      <c r="F29" s="36">
        <f t="shared" si="2"/>
        <v>-33</v>
      </c>
      <c r="G29" s="43"/>
      <c r="H29" s="44"/>
    </row>
    <row r="30" s="1" customFormat="1" ht="20" customHeight="1" spans="1:8">
      <c r="A30" s="38"/>
      <c r="B30" s="14" t="s">
        <v>54</v>
      </c>
      <c r="C30" s="36">
        <f t="shared" si="0"/>
        <v>0</v>
      </c>
      <c r="D30" s="36">
        <v>627</v>
      </c>
      <c r="E30" s="36">
        <v>527</v>
      </c>
      <c r="F30" s="36">
        <f t="shared" si="2"/>
        <v>-100</v>
      </c>
      <c r="G30" s="45">
        <v>100</v>
      </c>
      <c r="H30" s="44"/>
    </row>
    <row r="31" s="1" customFormat="1" ht="20" customHeight="1" spans="1:8">
      <c r="A31" s="38"/>
      <c r="B31" s="14" t="s">
        <v>55</v>
      </c>
      <c r="C31" s="36">
        <f t="shared" si="0"/>
        <v>-52</v>
      </c>
      <c r="D31" s="36">
        <v>329</v>
      </c>
      <c r="E31" s="36">
        <v>277</v>
      </c>
      <c r="F31" s="36">
        <f t="shared" si="2"/>
        <v>-52</v>
      </c>
      <c r="G31" s="43"/>
      <c r="H31" s="44"/>
    </row>
    <row r="32" s="1" customFormat="1" ht="20" customHeight="1" spans="1:8">
      <c r="A32" s="39"/>
      <c r="B32" s="14" t="s">
        <v>56</v>
      </c>
      <c r="C32" s="36">
        <f t="shared" si="0"/>
        <v>-40</v>
      </c>
      <c r="D32" s="36">
        <v>434</v>
      </c>
      <c r="E32" s="36">
        <v>394</v>
      </c>
      <c r="F32" s="36">
        <f t="shared" si="2"/>
        <v>-40</v>
      </c>
      <c r="G32" s="43"/>
      <c r="H32" s="44"/>
    </row>
    <row r="33" s="31" customFormat="1" ht="20" customHeight="1" spans="1:8">
      <c r="A33" s="37" t="s">
        <v>57</v>
      </c>
      <c r="B33" s="13" t="s">
        <v>27</v>
      </c>
      <c r="C33" s="35">
        <f t="shared" si="0"/>
        <v>140</v>
      </c>
      <c r="D33" s="35">
        <v>4539</v>
      </c>
      <c r="E33" s="35">
        <v>4537</v>
      </c>
      <c r="F33" s="35">
        <f t="shared" si="2"/>
        <v>-2</v>
      </c>
      <c r="G33" s="42">
        <f>SUM(G34:G43)</f>
        <v>142</v>
      </c>
      <c r="H33" s="26"/>
    </row>
    <row r="34" s="1" customFormat="1" ht="57" spans="1:8">
      <c r="A34" s="38"/>
      <c r="B34" s="14" t="s">
        <v>28</v>
      </c>
      <c r="C34" s="36">
        <f t="shared" si="0"/>
        <v>30</v>
      </c>
      <c r="D34" s="36">
        <v>647</v>
      </c>
      <c r="E34" s="36">
        <v>677</v>
      </c>
      <c r="F34" s="36">
        <f t="shared" si="2"/>
        <v>30</v>
      </c>
      <c r="G34" s="43"/>
      <c r="H34" s="44" t="s">
        <v>58</v>
      </c>
    </row>
    <row r="35" s="1" customFormat="1" ht="20" customHeight="1" spans="1:8">
      <c r="A35" s="38"/>
      <c r="B35" s="14" t="s">
        <v>59</v>
      </c>
      <c r="C35" s="36">
        <f t="shared" si="0"/>
        <v>-84</v>
      </c>
      <c r="D35" s="36">
        <v>663</v>
      </c>
      <c r="E35" s="36">
        <v>579</v>
      </c>
      <c r="F35" s="36">
        <f t="shared" si="2"/>
        <v>-84</v>
      </c>
      <c r="G35" s="43"/>
      <c r="H35" s="44"/>
    </row>
    <row r="36" s="1" customFormat="1" ht="20" customHeight="1" spans="1:8">
      <c r="A36" s="38"/>
      <c r="B36" s="14" t="s">
        <v>60</v>
      </c>
      <c r="C36" s="36">
        <f t="shared" si="0"/>
        <v>20</v>
      </c>
      <c r="D36" s="36">
        <v>336</v>
      </c>
      <c r="E36" s="36">
        <v>314</v>
      </c>
      <c r="F36" s="36">
        <f t="shared" si="2"/>
        <v>-22</v>
      </c>
      <c r="G36" s="45">
        <v>42</v>
      </c>
      <c r="H36" s="44"/>
    </row>
    <row r="37" s="1" customFormat="1" ht="20" customHeight="1" spans="1:8">
      <c r="A37" s="38"/>
      <c r="B37" s="14" t="s">
        <v>61</v>
      </c>
      <c r="C37" s="36">
        <f t="shared" si="0"/>
        <v>-27</v>
      </c>
      <c r="D37" s="36">
        <v>479</v>
      </c>
      <c r="E37" s="36">
        <v>452</v>
      </c>
      <c r="F37" s="36">
        <f t="shared" si="2"/>
        <v>-27</v>
      </c>
      <c r="G37" s="43"/>
      <c r="H37" s="44"/>
    </row>
    <row r="38" s="1" customFormat="1" ht="20" customHeight="1" spans="1:8">
      <c r="A38" s="38"/>
      <c r="B38" s="14" t="s">
        <v>62</v>
      </c>
      <c r="C38" s="36">
        <f t="shared" si="0"/>
        <v>44</v>
      </c>
      <c r="D38" s="36">
        <v>387</v>
      </c>
      <c r="E38" s="36">
        <v>331</v>
      </c>
      <c r="F38" s="36">
        <f t="shared" si="2"/>
        <v>-56</v>
      </c>
      <c r="G38" s="45">
        <v>100</v>
      </c>
      <c r="H38" s="44"/>
    </row>
    <row r="39" s="1" customFormat="1" ht="20" customHeight="1" spans="1:8">
      <c r="A39" s="38"/>
      <c r="B39" s="14" t="s">
        <v>63</v>
      </c>
      <c r="C39" s="36">
        <f t="shared" si="0"/>
        <v>-10</v>
      </c>
      <c r="D39" s="36">
        <v>417</v>
      </c>
      <c r="E39" s="36">
        <v>407</v>
      </c>
      <c r="F39" s="36">
        <f t="shared" si="2"/>
        <v>-10</v>
      </c>
      <c r="G39" s="43"/>
      <c r="H39" s="44"/>
    </row>
    <row r="40" s="1" customFormat="1" ht="20" customHeight="1" spans="1:8">
      <c r="A40" s="38"/>
      <c r="B40" s="14" t="s">
        <v>64</v>
      </c>
      <c r="C40" s="36">
        <f t="shared" si="0"/>
        <v>210</v>
      </c>
      <c r="D40" s="36">
        <v>424</v>
      </c>
      <c r="E40" s="36">
        <v>634</v>
      </c>
      <c r="F40" s="36">
        <f t="shared" si="2"/>
        <v>210</v>
      </c>
      <c r="G40" s="43"/>
      <c r="H40" s="44"/>
    </row>
    <row r="41" s="1" customFormat="1" ht="20" customHeight="1" spans="1:8">
      <c r="A41" s="38"/>
      <c r="B41" s="14" t="s">
        <v>65</v>
      </c>
      <c r="C41" s="36">
        <f t="shared" si="0"/>
        <v>76</v>
      </c>
      <c r="D41" s="36">
        <v>301</v>
      </c>
      <c r="E41" s="36">
        <v>377</v>
      </c>
      <c r="F41" s="36">
        <f t="shared" si="2"/>
        <v>76</v>
      </c>
      <c r="G41" s="43"/>
      <c r="H41" s="44"/>
    </row>
    <row r="42" s="1" customFormat="1" ht="20" customHeight="1" spans="1:8">
      <c r="A42" s="38"/>
      <c r="B42" s="14" t="s">
        <v>66</v>
      </c>
      <c r="C42" s="36">
        <f t="shared" si="0"/>
        <v>-34</v>
      </c>
      <c r="D42" s="36">
        <v>320</v>
      </c>
      <c r="E42" s="36">
        <v>286</v>
      </c>
      <c r="F42" s="36">
        <f t="shared" si="2"/>
        <v>-34</v>
      </c>
      <c r="G42" s="43"/>
      <c r="H42" s="44"/>
    </row>
    <row r="43" s="1" customFormat="1" ht="20" customHeight="1" spans="1:8">
      <c r="A43" s="39"/>
      <c r="B43" s="14" t="s">
        <v>67</v>
      </c>
      <c r="C43" s="36">
        <f t="shared" si="0"/>
        <v>-85</v>
      </c>
      <c r="D43" s="36">
        <v>565</v>
      </c>
      <c r="E43" s="36">
        <v>480</v>
      </c>
      <c r="F43" s="36">
        <f t="shared" si="2"/>
        <v>-85</v>
      </c>
      <c r="G43" s="43"/>
      <c r="H43" s="44"/>
    </row>
    <row r="44" s="31" customFormat="1" ht="20" customHeight="1" spans="1:8">
      <c r="A44" s="37" t="s">
        <v>14</v>
      </c>
      <c r="B44" s="13" t="s">
        <v>27</v>
      </c>
      <c r="C44" s="35">
        <f t="shared" si="0"/>
        <v>186</v>
      </c>
      <c r="D44" s="35">
        <v>5812</v>
      </c>
      <c r="E44" s="35">
        <v>5828</v>
      </c>
      <c r="F44" s="35">
        <f t="shared" si="2"/>
        <v>16</v>
      </c>
      <c r="G44" s="42">
        <f>SUM(G45:G51)</f>
        <v>170</v>
      </c>
      <c r="H44" s="26"/>
    </row>
    <row r="45" s="1" customFormat="1" ht="71.25" spans="1:8">
      <c r="A45" s="38"/>
      <c r="B45" s="14" t="s">
        <v>28</v>
      </c>
      <c r="C45" s="36">
        <f t="shared" si="0"/>
        <v>-198</v>
      </c>
      <c r="D45" s="36">
        <v>1201</v>
      </c>
      <c r="E45" s="36">
        <v>1003</v>
      </c>
      <c r="F45" s="36">
        <f t="shared" si="2"/>
        <v>-198</v>
      </c>
      <c r="G45" s="43"/>
      <c r="H45" s="44" t="s">
        <v>68</v>
      </c>
    </row>
    <row r="46" s="1" customFormat="1" ht="20" customHeight="1" spans="1:8">
      <c r="A46" s="38"/>
      <c r="B46" s="14" t="s">
        <v>69</v>
      </c>
      <c r="C46" s="36">
        <f t="shared" si="0"/>
        <v>-20</v>
      </c>
      <c r="D46" s="36">
        <v>943</v>
      </c>
      <c r="E46" s="36">
        <v>813</v>
      </c>
      <c r="F46" s="36">
        <f t="shared" si="2"/>
        <v>-130</v>
      </c>
      <c r="G46" s="45">
        <v>110</v>
      </c>
      <c r="H46" s="44"/>
    </row>
    <row r="47" s="1" customFormat="1" ht="20" customHeight="1" spans="1:8">
      <c r="A47" s="38"/>
      <c r="B47" s="14" t="s">
        <v>70</v>
      </c>
      <c r="C47" s="36">
        <f t="shared" si="0"/>
        <v>273</v>
      </c>
      <c r="D47" s="36">
        <v>858</v>
      </c>
      <c r="E47" s="36">
        <v>1131</v>
      </c>
      <c r="F47" s="36">
        <f t="shared" si="2"/>
        <v>273</v>
      </c>
      <c r="G47" s="43"/>
      <c r="H47" s="44"/>
    </row>
    <row r="48" s="1" customFormat="1" ht="20" customHeight="1" spans="1:8">
      <c r="A48" s="38"/>
      <c r="B48" s="14" t="s">
        <v>71</v>
      </c>
      <c r="C48" s="36">
        <f t="shared" si="0"/>
        <v>28</v>
      </c>
      <c r="D48" s="36">
        <v>816</v>
      </c>
      <c r="E48" s="36">
        <v>844</v>
      </c>
      <c r="F48" s="36">
        <f t="shared" si="2"/>
        <v>28</v>
      </c>
      <c r="G48" s="43"/>
      <c r="H48" s="44"/>
    </row>
    <row r="49" s="1" customFormat="1" ht="42.75" spans="1:8">
      <c r="A49" s="38"/>
      <c r="B49" s="14" t="s">
        <v>72</v>
      </c>
      <c r="C49" s="36">
        <f t="shared" si="0"/>
        <v>92</v>
      </c>
      <c r="D49" s="36">
        <v>903</v>
      </c>
      <c r="E49" s="36">
        <v>935</v>
      </c>
      <c r="F49" s="36">
        <f t="shared" si="2"/>
        <v>32</v>
      </c>
      <c r="G49" s="45">
        <v>60</v>
      </c>
      <c r="H49" s="44" t="s">
        <v>73</v>
      </c>
    </row>
    <row r="50" s="1" customFormat="1" ht="20" customHeight="1" spans="1:8">
      <c r="A50" s="38"/>
      <c r="B50" s="14" t="s">
        <v>74</v>
      </c>
      <c r="C50" s="36">
        <f t="shared" si="0"/>
        <v>-26</v>
      </c>
      <c r="D50" s="36">
        <v>823</v>
      </c>
      <c r="E50" s="36">
        <v>797</v>
      </c>
      <c r="F50" s="36">
        <f t="shared" si="2"/>
        <v>-26</v>
      </c>
      <c r="G50" s="43"/>
      <c r="H50" s="44"/>
    </row>
    <row r="51" s="1" customFormat="1" ht="20" customHeight="1" spans="1:8">
      <c r="A51" s="39"/>
      <c r="B51" s="14" t="s">
        <v>75</v>
      </c>
      <c r="C51" s="36">
        <f t="shared" si="0"/>
        <v>37</v>
      </c>
      <c r="D51" s="36">
        <v>268</v>
      </c>
      <c r="E51" s="36">
        <v>305</v>
      </c>
      <c r="F51" s="36">
        <f t="shared" si="2"/>
        <v>37</v>
      </c>
      <c r="G51" s="43"/>
      <c r="H51" s="44"/>
    </row>
    <row r="52" s="1" customFormat="1" ht="20" customHeight="1" spans="1:8">
      <c r="A52" s="37" t="s">
        <v>15</v>
      </c>
      <c r="B52" s="13" t="s">
        <v>27</v>
      </c>
      <c r="C52" s="35">
        <f t="shared" si="0"/>
        <v>1270</v>
      </c>
      <c r="D52" s="35">
        <v>5444</v>
      </c>
      <c r="E52" s="35">
        <v>5992</v>
      </c>
      <c r="F52" s="35">
        <f t="shared" si="2"/>
        <v>548</v>
      </c>
      <c r="G52" s="43">
        <f>SUM(G53:G60)</f>
        <v>722</v>
      </c>
      <c r="H52" s="46"/>
    </row>
    <row r="53" s="1" customFormat="1" ht="57" spans="1:8">
      <c r="A53" s="38"/>
      <c r="B53" s="14" t="s">
        <v>28</v>
      </c>
      <c r="C53" s="36">
        <f t="shared" si="0"/>
        <v>150</v>
      </c>
      <c r="D53" s="36">
        <v>972</v>
      </c>
      <c r="E53" s="36">
        <v>1122</v>
      </c>
      <c r="F53" s="36">
        <f t="shared" si="2"/>
        <v>150</v>
      </c>
      <c r="G53" s="43"/>
      <c r="H53" s="44" t="s">
        <v>76</v>
      </c>
    </row>
    <row r="54" s="1" customFormat="1" ht="20" customHeight="1" spans="1:8">
      <c r="A54" s="38"/>
      <c r="B54" s="14" t="s">
        <v>77</v>
      </c>
      <c r="C54" s="36">
        <f t="shared" si="0"/>
        <v>57</v>
      </c>
      <c r="D54" s="36">
        <v>736</v>
      </c>
      <c r="E54" s="36">
        <v>674</v>
      </c>
      <c r="F54" s="36">
        <f t="shared" si="2"/>
        <v>-62</v>
      </c>
      <c r="G54" s="45">
        <v>119</v>
      </c>
      <c r="H54" s="44"/>
    </row>
    <row r="55" s="1" customFormat="1" ht="20" customHeight="1" spans="1:8">
      <c r="A55" s="38"/>
      <c r="B55" s="14" t="s">
        <v>78</v>
      </c>
      <c r="C55" s="36">
        <f t="shared" si="0"/>
        <v>132</v>
      </c>
      <c r="D55" s="36">
        <v>823</v>
      </c>
      <c r="E55" s="36">
        <v>955</v>
      </c>
      <c r="F55" s="36">
        <f t="shared" si="2"/>
        <v>132</v>
      </c>
      <c r="G55" s="43"/>
      <c r="H55" s="44"/>
    </row>
    <row r="56" s="1" customFormat="1" ht="20" customHeight="1" spans="1:8">
      <c r="A56" s="38"/>
      <c r="B56" s="14" t="s">
        <v>79</v>
      </c>
      <c r="C56" s="36">
        <f t="shared" si="0"/>
        <v>199</v>
      </c>
      <c r="D56" s="36">
        <v>596</v>
      </c>
      <c r="E56" s="36">
        <v>795</v>
      </c>
      <c r="F56" s="36">
        <f t="shared" si="2"/>
        <v>199</v>
      </c>
      <c r="G56" s="43"/>
      <c r="H56" s="44"/>
    </row>
    <row r="57" s="31" customFormat="1" ht="20" customHeight="1" spans="1:8">
      <c r="A57" s="38"/>
      <c r="B57" s="14" t="s">
        <v>80</v>
      </c>
      <c r="C57" s="36">
        <f t="shared" si="0"/>
        <v>6</v>
      </c>
      <c r="D57" s="36">
        <v>630</v>
      </c>
      <c r="E57" s="36">
        <v>636</v>
      </c>
      <c r="F57" s="36">
        <f t="shared" si="2"/>
        <v>6</v>
      </c>
      <c r="G57" s="42"/>
      <c r="H57" s="26"/>
    </row>
    <row r="58" s="1" customFormat="1" ht="18" customHeight="1" spans="1:8">
      <c r="A58" s="38"/>
      <c r="B58" s="14" t="s">
        <v>81</v>
      </c>
      <c r="C58" s="36">
        <f t="shared" si="0"/>
        <v>450</v>
      </c>
      <c r="D58" s="36">
        <v>655</v>
      </c>
      <c r="E58" s="36">
        <v>802</v>
      </c>
      <c r="F58" s="36">
        <f t="shared" si="2"/>
        <v>147</v>
      </c>
      <c r="G58" s="45">
        <v>303</v>
      </c>
      <c r="H58" s="44"/>
    </row>
    <row r="59" s="1" customFormat="1" ht="20" customHeight="1" spans="1:8">
      <c r="A59" s="38"/>
      <c r="B59" s="14" t="s">
        <v>82</v>
      </c>
      <c r="C59" s="36">
        <f t="shared" si="0"/>
        <v>403</v>
      </c>
      <c r="D59" s="36">
        <v>686</v>
      </c>
      <c r="E59" s="36">
        <v>789</v>
      </c>
      <c r="F59" s="36">
        <f t="shared" si="2"/>
        <v>103</v>
      </c>
      <c r="G59" s="45">
        <v>300</v>
      </c>
      <c r="H59" s="44"/>
    </row>
    <row r="60" s="1" customFormat="1" ht="20" customHeight="1" spans="1:8">
      <c r="A60" s="39"/>
      <c r="B60" s="14" t="s">
        <v>83</v>
      </c>
      <c r="C60" s="36">
        <f t="shared" si="0"/>
        <v>-127</v>
      </c>
      <c r="D60" s="36">
        <v>346</v>
      </c>
      <c r="E60" s="36">
        <v>219</v>
      </c>
      <c r="F60" s="36">
        <f t="shared" si="2"/>
        <v>-127</v>
      </c>
      <c r="G60" s="43"/>
      <c r="H60" s="44"/>
    </row>
    <row r="61" s="1" customFormat="1" ht="20" customHeight="1" spans="1:8">
      <c r="A61" s="37" t="s">
        <v>84</v>
      </c>
      <c r="B61" s="13" t="s">
        <v>27</v>
      </c>
      <c r="C61" s="35">
        <f t="shared" si="0"/>
        <v>1593</v>
      </c>
      <c r="D61" s="35">
        <v>1643</v>
      </c>
      <c r="E61" s="35">
        <v>1853</v>
      </c>
      <c r="F61" s="35">
        <f t="shared" si="2"/>
        <v>210</v>
      </c>
      <c r="G61" s="43">
        <f>SUM(G62:G64)</f>
        <v>1383</v>
      </c>
      <c r="H61" s="46"/>
    </row>
    <row r="62" s="31" customFormat="1" ht="42.75" spans="1:8">
      <c r="A62" s="38"/>
      <c r="B62" s="14" t="s">
        <v>28</v>
      </c>
      <c r="C62" s="36">
        <f t="shared" si="0"/>
        <v>533</v>
      </c>
      <c r="D62" s="36">
        <v>599</v>
      </c>
      <c r="E62" s="36">
        <v>568</v>
      </c>
      <c r="F62" s="36">
        <f t="shared" si="2"/>
        <v>-31</v>
      </c>
      <c r="G62" s="45">
        <v>564</v>
      </c>
      <c r="H62" s="28" t="s">
        <v>85</v>
      </c>
    </row>
    <row r="63" s="1" customFormat="1" ht="20" customHeight="1" spans="1:8">
      <c r="A63" s="38"/>
      <c r="B63" s="14" t="s">
        <v>86</v>
      </c>
      <c r="C63" s="36">
        <f t="shared" si="0"/>
        <v>329</v>
      </c>
      <c r="D63" s="36">
        <v>645</v>
      </c>
      <c r="E63" s="36">
        <v>670</v>
      </c>
      <c r="F63" s="36">
        <f t="shared" si="2"/>
        <v>25</v>
      </c>
      <c r="G63" s="45">
        <v>304</v>
      </c>
      <c r="H63" s="44"/>
    </row>
    <row r="64" s="1" customFormat="1" ht="20" customHeight="1" spans="1:8">
      <c r="A64" s="39"/>
      <c r="B64" s="14" t="s">
        <v>87</v>
      </c>
      <c r="C64" s="36">
        <f t="shared" si="0"/>
        <v>731</v>
      </c>
      <c r="D64" s="36">
        <v>399</v>
      </c>
      <c r="E64" s="36">
        <v>615</v>
      </c>
      <c r="F64" s="36">
        <f t="shared" si="2"/>
        <v>216</v>
      </c>
      <c r="G64" s="45">
        <v>515</v>
      </c>
      <c r="H64" s="44"/>
    </row>
    <row r="65" s="1" customFormat="1" ht="20" customHeight="1" spans="1:8">
      <c r="A65" s="37" t="s">
        <v>88</v>
      </c>
      <c r="B65" s="13" t="s">
        <v>27</v>
      </c>
      <c r="C65" s="35">
        <f t="shared" si="0"/>
        <v>192</v>
      </c>
      <c r="D65" s="35">
        <v>3067</v>
      </c>
      <c r="E65" s="35">
        <v>3157</v>
      </c>
      <c r="F65" s="35">
        <f t="shared" si="2"/>
        <v>90</v>
      </c>
      <c r="G65" s="43">
        <f>SUM(G66:G70)</f>
        <v>102</v>
      </c>
      <c r="H65" s="46"/>
    </row>
    <row r="66" s="1" customFormat="1" ht="71.25" spans="1:8">
      <c r="A66" s="38"/>
      <c r="B66" s="14" t="s">
        <v>28</v>
      </c>
      <c r="C66" s="36">
        <f t="shared" si="0"/>
        <v>-54</v>
      </c>
      <c r="D66" s="36">
        <v>903</v>
      </c>
      <c r="E66" s="36">
        <v>849</v>
      </c>
      <c r="F66" s="36">
        <f t="shared" si="2"/>
        <v>-54</v>
      </c>
      <c r="G66" s="43"/>
      <c r="H66" s="44" t="s">
        <v>89</v>
      </c>
    </row>
    <row r="67" s="1" customFormat="1" ht="20" customHeight="1" spans="1:8">
      <c r="A67" s="38"/>
      <c r="B67" s="14" t="s">
        <v>90</v>
      </c>
      <c r="C67" s="36">
        <f t="shared" si="0"/>
        <v>0</v>
      </c>
      <c r="D67" s="36">
        <v>523</v>
      </c>
      <c r="E67" s="36">
        <v>523</v>
      </c>
      <c r="F67" s="36">
        <f t="shared" si="2"/>
        <v>0</v>
      </c>
      <c r="G67" s="43"/>
      <c r="H67" s="44"/>
    </row>
    <row r="68" s="1" customFormat="1" ht="20" customHeight="1" spans="1:8">
      <c r="A68" s="38"/>
      <c r="B68" s="14" t="s">
        <v>91</v>
      </c>
      <c r="C68" s="36">
        <f t="shared" si="0"/>
        <v>55</v>
      </c>
      <c r="D68" s="36">
        <v>635</v>
      </c>
      <c r="E68" s="36">
        <v>690</v>
      </c>
      <c r="F68" s="36">
        <f t="shared" si="2"/>
        <v>55</v>
      </c>
      <c r="G68" s="43"/>
      <c r="H68" s="44"/>
    </row>
    <row r="69" s="1" customFormat="1" ht="20" customHeight="1" spans="1:8">
      <c r="A69" s="38"/>
      <c r="B69" s="14" t="s">
        <v>92</v>
      </c>
      <c r="C69" s="36">
        <f t="shared" si="0"/>
        <v>235</v>
      </c>
      <c r="D69" s="36">
        <v>703</v>
      </c>
      <c r="E69" s="36">
        <v>836</v>
      </c>
      <c r="F69" s="36">
        <f t="shared" si="2"/>
        <v>133</v>
      </c>
      <c r="G69" s="45">
        <v>102</v>
      </c>
      <c r="H69" s="44"/>
    </row>
    <row r="70" s="1" customFormat="1" ht="20" customHeight="1" spans="1:8">
      <c r="A70" s="39"/>
      <c r="B70" s="14" t="s">
        <v>93</v>
      </c>
      <c r="C70" s="36">
        <f t="shared" ref="C70:C121" si="3">F70+G70</f>
        <v>-44</v>
      </c>
      <c r="D70" s="36">
        <v>303</v>
      </c>
      <c r="E70" s="36">
        <v>259</v>
      </c>
      <c r="F70" s="36">
        <f t="shared" si="2"/>
        <v>-44</v>
      </c>
      <c r="G70" s="43"/>
      <c r="H70" s="44"/>
    </row>
    <row r="71" s="1" customFormat="1" ht="20" customHeight="1" spans="1:8">
      <c r="A71" s="37" t="s">
        <v>16</v>
      </c>
      <c r="B71" s="13" t="s">
        <v>27</v>
      </c>
      <c r="C71" s="35">
        <f t="shared" si="3"/>
        <v>-39</v>
      </c>
      <c r="D71" s="35">
        <v>5710</v>
      </c>
      <c r="E71" s="35">
        <v>5546</v>
      </c>
      <c r="F71" s="35">
        <f t="shared" si="2"/>
        <v>-164</v>
      </c>
      <c r="G71" s="43">
        <f>SUM(G72:G81)</f>
        <v>125</v>
      </c>
      <c r="H71" s="46"/>
    </row>
    <row r="72" s="1" customFormat="1" ht="42.75" spans="1:8">
      <c r="A72" s="38"/>
      <c r="B72" s="14" t="s">
        <v>28</v>
      </c>
      <c r="C72" s="36">
        <f t="shared" si="3"/>
        <v>-98</v>
      </c>
      <c r="D72" s="36">
        <v>711</v>
      </c>
      <c r="E72" s="36">
        <v>613</v>
      </c>
      <c r="F72" s="36">
        <f t="shared" si="2"/>
        <v>-98</v>
      </c>
      <c r="G72" s="43"/>
      <c r="H72" s="44" t="s">
        <v>94</v>
      </c>
    </row>
    <row r="73" s="1" customFormat="1" ht="20" customHeight="1" spans="1:8">
      <c r="A73" s="38"/>
      <c r="B73" s="14" t="s">
        <v>95</v>
      </c>
      <c r="C73" s="36">
        <f t="shared" si="3"/>
        <v>30</v>
      </c>
      <c r="D73" s="36">
        <v>298</v>
      </c>
      <c r="E73" s="36">
        <v>328</v>
      </c>
      <c r="F73" s="36">
        <f t="shared" si="2"/>
        <v>30</v>
      </c>
      <c r="G73" s="43"/>
      <c r="H73" s="44"/>
    </row>
    <row r="74" s="1" customFormat="1" ht="42.75" spans="1:8">
      <c r="A74" s="38"/>
      <c r="B74" s="14" t="s">
        <v>96</v>
      </c>
      <c r="C74" s="36">
        <f t="shared" si="3"/>
        <v>146</v>
      </c>
      <c r="D74" s="36">
        <v>273</v>
      </c>
      <c r="E74" s="36">
        <v>294</v>
      </c>
      <c r="F74" s="36">
        <f t="shared" si="2"/>
        <v>21</v>
      </c>
      <c r="G74" s="45">
        <v>125</v>
      </c>
      <c r="H74" s="44" t="s">
        <v>73</v>
      </c>
    </row>
    <row r="75" s="1" customFormat="1" ht="20" customHeight="1" spans="1:8">
      <c r="A75" s="38"/>
      <c r="B75" s="14" t="s">
        <v>97</v>
      </c>
      <c r="C75" s="36">
        <f t="shared" si="3"/>
        <v>-23</v>
      </c>
      <c r="D75" s="36">
        <v>395</v>
      </c>
      <c r="E75" s="36">
        <v>372</v>
      </c>
      <c r="F75" s="36">
        <f t="shared" si="2"/>
        <v>-23</v>
      </c>
      <c r="G75" s="43"/>
      <c r="H75" s="44"/>
    </row>
    <row r="76" s="1" customFormat="1" ht="20" customHeight="1" spans="1:8">
      <c r="A76" s="38"/>
      <c r="B76" s="14" t="s">
        <v>98</v>
      </c>
      <c r="C76" s="36">
        <f t="shared" si="3"/>
        <v>-68</v>
      </c>
      <c r="D76" s="36">
        <v>332</v>
      </c>
      <c r="E76" s="36">
        <v>264</v>
      </c>
      <c r="F76" s="36">
        <f t="shared" si="2"/>
        <v>-68</v>
      </c>
      <c r="G76" s="43"/>
      <c r="H76" s="44"/>
    </row>
    <row r="77" s="1" customFormat="1" ht="20" customHeight="1" spans="1:8">
      <c r="A77" s="38"/>
      <c r="B77" s="14" t="s">
        <v>99</v>
      </c>
      <c r="C77" s="36">
        <f t="shared" si="3"/>
        <v>-39</v>
      </c>
      <c r="D77" s="36">
        <v>176</v>
      </c>
      <c r="E77" s="36">
        <v>137</v>
      </c>
      <c r="F77" s="36">
        <f t="shared" si="2"/>
        <v>-39</v>
      </c>
      <c r="G77" s="43"/>
      <c r="H77" s="44"/>
    </row>
    <row r="78" s="31" customFormat="1" ht="42.75" spans="1:8">
      <c r="A78" s="38"/>
      <c r="B78" s="14" t="s">
        <v>100</v>
      </c>
      <c r="C78" s="36">
        <f t="shared" si="3"/>
        <v>-21</v>
      </c>
      <c r="D78" s="36">
        <v>756</v>
      </c>
      <c r="E78" s="36">
        <v>735</v>
      </c>
      <c r="F78" s="36">
        <f t="shared" si="2"/>
        <v>-21</v>
      </c>
      <c r="G78" s="42"/>
      <c r="H78" s="26" t="s">
        <v>38</v>
      </c>
    </row>
    <row r="79" s="1" customFormat="1" ht="42.75" spans="1:8">
      <c r="A79" s="38"/>
      <c r="B79" s="14" t="s">
        <v>101</v>
      </c>
      <c r="C79" s="36">
        <f t="shared" si="3"/>
        <v>97</v>
      </c>
      <c r="D79" s="36">
        <v>316</v>
      </c>
      <c r="E79" s="36">
        <v>413</v>
      </c>
      <c r="F79" s="36">
        <f t="shared" si="2"/>
        <v>97</v>
      </c>
      <c r="G79" s="43"/>
      <c r="H79" s="44" t="s">
        <v>40</v>
      </c>
    </row>
    <row r="80" s="1" customFormat="1" ht="20" customHeight="1" spans="1:8">
      <c r="A80" s="38"/>
      <c r="B80" s="14" t="s">
        <v>102</v>
      </c>
      <c r="C80" s="36">
        <f t="shared" si="3"/>
        <v>-80</v>
      </c>
      <c r="D80" s="36">
        <v>363</v>
      </c>
      <c r="E80" s="36">
        <v>283</v>
      </c>
      <c r="F80" s="36">
        <f t="shared" si="2"/>
        <v>-80</v>
      </c>
      <c r="G80" s="43"/>
      <c r="H80" s="44"/>
    </row>
    <row r="81" s="1" customFormat="1" ht="20" customHeight="1" spans="1:8">
      <c r="A81" s="39"/>
      <c r="B81" s="14" t="s">
        <v>103</v>
      </c>
      <c r="C81" s="36">
        <f t="shared" si="3"/>
        <v>17</v>
      </c>
      <c r="D81" s="36">
        <v>2090</v>
      </c>
      <c r="E81" s="36">
        <v>2107</v>
      </c>
      <c r="F81" s="36">
        <f t="shared" si="2"/>
        <v>17</v>
      </c>
      <c r="G81" s="43"/>
      <c r="H81" s="44"/>
    </row>
    <row r="82" s="1" customFormat="1" ht="20" customHeight="1" spans="1:8">
      <c r="A82" s="37" t="s">
        <v>104</v>
      </c>
      <c r="B82" s="13" t="s">
        <v>27</v>
      </c>
      <c r="C82" s="35">
        <f t="shared" si="3"/>
        <v>-636</v>
      </c>
      <c r="D82" s="35">
        <v>6601</v>
      </c>
      <c r="E82" s="35">
        <v>5825</v>
      </c>
      <c r="F82" s="35">
        <f t="shared" si="2"/>
        <v>-776</v>
      </c>
      <c r="G82" s="43">
        <f>SUM(G83:G92)</f>
        <v>140</v>
      </c>
      <c r="H82" s="46"/>
    </row>
    <row r="83" s="1" customFormat="1" ht="94" customHeight="1" spans="1:8">
      <c r="A83" s="38"/>
      <c r="B83" s="14" t="s">
        <v>28</v>
      </c>
      <c r="C83" s="36">
        <f t="shared" si="3"/>
        <v>-135</v>
      </c>
      <c r="D83" s="36">
        <v>1102</v>
      </c>
      <c r="E83" s="36">
        <v>967</v>
      </c>
      <c r="F83" s="36">
        <f t="shared" si="2"/>
        <v>-135</v>
      </c>
      <c r="G83" s="43"/>
      <c r="H83" s="44" t="s">
        <v>105</v>
      </c>
    </row>
    <row r="84" s="1" customFormat="1" ht="20" customHeight="1" spans="1:8">
      <c r="A84" s="38"/>
      <c r="B84" s="14" t="s">
        <v>106</v>
      </c>
      <c r="C84" s="36">
        <f t="shared" si="3"/>
        <v>-40</v>
      </c>
      <c r="D84" s="36">
        <v>686</v>
      </c>
      <c r="E84" s="36">
        <v>646</v>
      </c>
      <c r="F84" s="36">
        <f t="shared" si="2"/>
        <v>-40</v>
      </c>
      <c r="G84" s="43"/>
      <c r="H84" s="44"/>
    </row>
    <row r="85" s="1" customFormat="1" ht="20" customHeight="1" spans="1:8">
      <c r="A85" s="38"/>
      <c r="B85" s="14" t="s">
        <v>107</v>
      </c>
      <c r="C85" s="36">
        <f t="shared" si="3"/>
        <v>-67</v>
      </c>
      <c r="D85" s="36">
        <v>527</v>
      </c>
      <c r="E85" s="36">
        <v>460</v>
      </c>
      <c r="F85" s="36">
        <f t="shared" ref="F85:F121" si="4">E85-D85</f>
        <v>-67</v>
      </c>
      <c r="G85" s="43"/>
      <c r="H85" s="44"/>
    </row>
    <row r="86" s="1" customFormat="1" ht="20" customHeight="1" spans="1:8">
      <c r="A86" s="38"/>
      <c r="B86" s="14" t="s">
        <v>108</v>
      </c>
      <c r="C86" s="36">
        <f t="shared" si="3"/>
        <v>-52</v>
      </c>
      <c r="D86" s="36">
        <v>525</v>
      </c>
      <c r="E86" s="36">
        <v>473</v>
      </c>
      <c r="F86" s="36">
        <f t="shared" si="4"/>
        <v>-52</v>
      </c>
      <c r="G86" s="43"/>
      <c r="H86" s="44"/>
    </row>
    <row r="87" s="1" customFormat="1" ht="20" customHeight="1" spans="1:8">
      <c r="A87" s="38"/>
      <c r="B87" s="14" t="s">
        <v>109</v>
      </c>
      <c r="C87" s="36">
        <f t="shared" si="3"/>
        <v>-20</v>
      </c>
      <c r="D87" s="36">
        <v>696</v>
      </c>
      <c r="E87" s="36">
        <v>576</v>
      </c>
      <c r="F87" s="36">
        <f t="shared" si="4"/>
        <v>-120</v>
      </c>
      <c r="G87" s="45">
        <v>100</v>
      </c>
      <c r="H87" s="44"/>
    </row>
    <row r="88" s="31" customFormat="1" ht="20" customHeight="1" spans="1:8">
      <c r="A88" s="38"/>
      <c r="B88" s="14" t="s">
        <v>110</v>
      </c>
      <c r="C88" s="36">
        <f t="shared" si="3"/>
        <v>-64</v>
      </c>
      <c r="D88" s="36">
        <v>522</v>
      </c>
      <c r="E88" s="36">
        <v>458</v>
      </c>
      <c r="F88" s="36">
        <f t="shared" si="4"/>
        <v>-64</v>
      </c>
      <c r="G88" s="42"/>
      <c r="H88" s="26"/>
    </row>
    <row r="89" s="1" customFormat="1" ht="20" customHeight="1" spans="1:8">
      <c r="A89" s="38"/>
      <c r="B89" s="14" t="s">
        <v>111</v>
      </c>
      <c r="C89" s="36">
        <f t="shared" si="3"/>
        <v>-81</v>
      </c>
      <c r="D89" s="36">
        <v>756</v>
      </c>
      <c r="E89" s="36">
        <v>675</v>
      </c>
      <c r="F89" s="36">
        <f t="shared" si="4"/>
        <v>-81</v>
      </c>
      <c r="G89" s="43"/>
      <c r="H89" s="44"/>
    </row>
    <row r="90" s="1" customFormat="1" ht="20" customHeight="1" spans="1:8">
      <c r="A90" s="38"/>
      <c r="B90" s="14" t="s">
        <v>112</v>
      </c>
      <c r="C90" s="36">
        <f t="shared" si="3"/>
        <v>-91</v>
      </c>
      <c r="D90" s="36">
        <v>429</v>
      </c>
      <c r="E90" s="36">
        <v>338</v>
      </c>
      <c r="F90" s="36">
        <f t="shared" si="4"/>
        <v>-91</v>
      </c>
      <c r="G90" s="43"/>
      <c r="H90" s="44"/>
    </row>
    <row r="91" s="1" customFormat="1" ht="20" customHeight="1" spans="1:8">
      <c r="A91" s="38"/>
      <c r="B91" s="14" t="s">
        <v>113</v>
      </c>
      <c r="C91" s="36">
        <f t="shared" si="3"/>
        <v>-40</v>
      </c>
      <c r="D91" s="36">
        <v>541</v>
      </c>
      <c r="E91" s="36">
        <v>461</v>
      </c>
      <c r="F91" s="36">
        <f t="shared" si="4"/>
        <v>-80</v>
      </c>
      <c r="G91" s="45">
        <v>40</v>
      </c>
      <c r="H91" s="44"/>
    </row>
    <row r="92" s="1" customFormat="1" ht="20" customHeight="1" spans="1:8">
      <c r="A92" s="38"/>
      <c r="B92" s="14" t="s">
        <v>114</v>
      </c>
      <c r="C92" s="36">
        <f t="shared" si="3"/>
        <v>-46</v>
      </c>
      <c r="D92" s="36">
        <v>817</v>
      </c>
      <c r="E92" s="36">
        <v>771</v>
      </c>
      <c r="F92" s="36">
        <f t="shared" si="4"/>
        <v>-46</v>
      </c>
      <c r="G92" s="43"/>
      <c r="H92" s="44"/>
    </row>
    <row r="93" s="1" customFormat="1" ht="20" customHeight="1" spans="1:8">
      <c r="A93" s="37" t="s">
        <v>115</v>
      </c>
      <c r="B93" s="13" t="s">
        <v>27</v>
      </c>
      <c r="C93" s="35">
        <f t="shared" si="3"/>
        <v>1035</v>
      </c>
      <c r="D93" s="35">
        <v>5818</v>
      </c>
      <c r="E93" s="35">
        <v>6078</v>
      </c>
      <c r="F93" s="35">
        <f t="shared" si="4"/>
        <v>260</v>
      </c>
      <c r="G93" s="43">
        <f>SUM(G94:G106)</f>
        <v>775</v>
      </c>
      <c r="H93" s="46"/>
    </row>
    <row r="94" s="1" customFormat="1" ht="20" customHeight="1" spans="1:8">
      <c r="A94" s="38"/>
      <c r="B94" s="14" t="s">
        <v>28</v>
      </c>
      <c r="C94" s="36">
        <f t="shared" si="3"/>
        <v>-18</v>
      </c>
      <c r="D94" s="36">
        <v>228</v>
      </c>
      <c r="E94" s="36">
        <v>210</v>
      </c>
      <c r="F94" s="36">
        <f t="shared" si="4"/>
        <v>-18</v>
      </c>
      <c r="G94" s="43"/>
      <c r="H94" s="44"/>
    </row>
    <row r="95" s="1" customFormat="1" ht="20" customHeight="1" spans="1:8">
      <c r="A95" s="38"/>
      <c r="B95" s="14" t="s">
        <v>116</v>
      </c>
      <c r="C95" s="36">
        <f t="shared" si="3"/>
        <v>-51</v>
      </c>
      <c r="D95" s="36">
        <v>187</v>
      </c>
      <c r="E95" s="36">
        <v>136</v>
      </c>
      <c r="F95" s="36">
        <f t="shared" si="4"/>
        <v>-51</v>
      </c>
      <c r="G95" s="43"/>
      <c r="H95" s="44"/>
    </row>
    <row r="96" s="1" customFormat="1" ht="20" customHeight="1" spans="1:8">
      <c r="A96" s="38"/>
      <c r="B96" s="14" t="s">
        <v>117</v>
      </c>
      <c r="C96" s="36">
        <f t="shared" si="3"/>
        <v>152</v>
      </c>
      <c r="D96" s="36">
        <v>648</v>
      </c>
      <c r="E96" s="36">
        <v>658</v>
      </c>
      <c r="F96" s="36">
        <f t="shared" si="4"/>
        <v>10</v>
      </c>
      <c r="G96" s="45">
        <v>142</v>
      </c>
      <c r="H96" s="44"/>
    </row>
    <row r="97" s="1" customFormat="1" ht="20" customHeight="1" spans="1:8">
      <c r="A97" s="38"/>
      <c r="B97" s="14" t="s">
        <v>118</v>
      </c>
      <c r="C97" s="36">
        <f t="shared" si="3"/>
        <v>-115</v>
      </c>
      <c r="D97" s="36">
        <v>778</v>
      </c>
      <c r="E97" s="36">
        <v>663</v>
      </c>
      <c r="F97" s="36">
        <f t="shared" si="4"/>
        <v>-115</v>
      </c>
      <c r="G97" s="43"/>
      <c r="H97" s="44"/>
    </row>
    <row r="98" s="1" customFormat="1" ht="20" customHeight="1" spans="1:8">
      <c r="A98" s="38"/>
      <c r="B98" s="14" t="s">
        <v>119</v>
      </c>
      <c r="C98" s="36">
        <f t="shared" si="3"/>
        <v>397</v>
      </c>
      <c r="D98" s="36">
        <v>326</v>
      </c>
      <c r="E98" s="36">
        <v>626</v>
      </c>
      <c r="F98" s="36">
        <f t="shared" si="4"/>
        <v>300</v>
      </c>
      <c r="G98" s="45">
        <v>97</v>
      </c>
      <c r="H98" s="44"/>
    </row>
    <row r="99" s="1" customFormat="1" ht="20" customHeight="1" spans="1:8">
      <c r="A99" s="38"/>
      <c r="B99" s="14" t="s">
        <v>120</v>
      </c>
      <c r="C99" s="36">
        <f t="shared" si="3"/>
        <v>511</v>
      </c>
      <c r="D99" s="36">
        <v>804</v>
      </c>
      <c r="E99" s="36">
        <v>1002</v>
      </c>
      <c r="F99" s="36">
        <f t="shared" si="4"/>
        <v>198</v>
      </c>
      <c r="G99" s="45">
        <v>313</v>
      </c>
      <c r="H99" s="44"/>
    </row>
    <row r="100" s="31" customFormat="1" ht="20" customHeight="1" spans="1:8">
      <c r="A100" s="38"/>
      <c r="B100" s="14" t="s">
        <v>121</v>
      </c>
      <c r="C100" s="36">
        <f t="shared" si="3"/>
        <v>312</v>
      </c>
      <c r="D100" s="36">
        <v>318</v>
      </c>
      <c r="E100" s="36">
        <v>630</v>
      </c>
      <c r="F100" s="36">
        <f t="shared" si="4"/>
        <v>312</v>
      </c>
      <c r="G100" s="42"/>
      <c r="H100" s="26"/>
    </row>
    <row r="101" s="1" customFormat="1" ht="20" customHeight="1" spans="1:8">
      <c r="A101" s="38"/>
      <c r="B101" s="14" t="s">
        <v>122</v>
      </c>
      <c r="C101" s="36">
        <f t="shared" si="3"/>
        <v>-198</v>
      </c>
      <c r="D101" s="36">
        <v>817</v>
      </c>
      <c r="E101" s="36">
        <v>619</v>
      </c>
      <c r="F101" s="36">
        <f t="shared" si="4"/>
        <v>-198</v>
      </c>
      <c r="G101" s="43"/>
      <c r="H101" s="44"/>
    </row>
    <row r="102" s="1" customFormat="1" ht="20" customHeight="1" spans="1:8">
      <c r="A102" s="38"/>
      <c r="B102" s="14" t="s">
        <v>123</v>
      </c>
      <c r="C102" s="36">
        <f t="shared" si="3"/>
        <v>77</v>
      </c>
      <c r="D102" s="36">
        <v>393</v>
      </c>
      <c r="E102" s="36">
        <v>350</v>
      </c>
      <c r="F102" s="36">
        <f t="shared" si="4"/>
        <v>-43</v>
      </c>
      <c r="G102" s="45">
        <v>120</v>
      </c>
      <c r="H102" s="44"/>
    </row>
    <row r="103" s="1" customFormat="1" ht="20" customHeight="1" spans="1:8">
      <c r="A103" s="38"/>
      <c r="B103" s="14" t="s">
        <v>124</v>
      </c>
      <c r="C103" s="36">
        <f t="shared" si="3"/>
        <v>-118</v>
      </c>
      <c r="D103" s="36">
        <v>489</v>
      </c>
      <c r="E103" s="36">
        <v>371</v>
      </c>
      <c r="F103" s="36">
        <f t="shared" si="4"/>
        <v>-118</v>
      </c>
      <c r="G103" s="43"/>
      <c r="H103" s="44"/>
    </row>
    <row r="104" s="1" customFormat="1" ht="20" customHeight="1" spans="1:8">
      <c r="A104" s="38"/>
      <c r="B104" s="14" t="s">
        <v>125</v>
      </c>
      <c r="C104" s="36">
        <f t="shared" si="3"/>
        <v>69</v>
      </c>
      <c r="D104" s="36">
        <v>634</v>
      </c>
      <c r="E104" s="36">
        <v>600</v>
      </c>
      <c r="F104" s="36">
        <f t="shared" si="4"/>
        <v>-34</v>
      </c>
      <c r="G104" s="45">
        <v>103</v>
      </c>
      <c r="H104" s="44"/>
    </row>
    <row r="105" s="1" customFormat="1" ht="20" customHeight="1" spans="1:8">
      <c r="A105" s="38"/>
      <c r="B105" s="14" t="s">
        <v>126</v>
      </c>
      <c r="C105" s="36">
        <f t="shared" si="3"/>
        <v>-46</v>
      </c>
      <c r="D105" s="36">
        <v>196</v>
      </c>
      <c r="E105" s="36">
        <v>150</v>
      </c>
      <c r="F105" s="36">
        <f t="shared" si="4"/>
        <v>-46</v>
      </c>
      <c r="G105" s="43"/>
      <c r="H105" s="44"/>
    </row>
    <row r="106" s="31" customFormat="1" ht="20" customHeight="1" spans="1:8">
      <c r="A106" s="39"/>
      <c r="B106" s="14" t="s">
        <v>127</v>
      </c>
      <c r="C106" s="36">
        <f t="shared" si="3"/>
        <v>63</v>
      </c>
      <c r="D106" s="36">
        <v>0</v>
      </c>
      <c r="E106" s="36">
        <v>63</v>
      </c>
      <c r="F106" s="36">
        <f t="shared" si="4"/>
        <v>63</v>
      </c>
      <c r="G106" s="42"/>
      <c r="H106" s="26"/>
    </row>
    <row r="107" s="1" customFormat="1" ht="20" customHeight="1" spans="1:8">
      <c r="A107" s="37" t="s">
        <v>128</v>
      </c>
      <c r="B107" s="13" t="s">
        <v>27</v>
      </c>
      <c r="C107" s="35">
        <f t="shared" si="3"/>
        <v>166</v>
      </c>
      <c r="D107" s="35">
        <v>2977</v>
      </c>
      <c r="E107" s="35">
        <v>3045</v>
      </c>
      <c r="F107" s="35">
        <f t="shared" si="4"/>
        <v>68</v>
      </c>
      <c r="G107" s="43">
        <f>SUM(G108:G112)</f>
        <v>98</v>
      </c>
      <c r="H107" s="46"/>
    </row>
    <row r="108" s="1" customFormat="1" ht="20" customHeight="1" spans="1:8">
      <c r="A108" s="38"/>
      <c r="B108" s="14" t="s">
        <v>28</v>
      </c>
      <c r="C108" s="36">
        <f t="shared" si="3"/>
        <v>50</v>
      </c>
      <c r="D108" s="36">
        <v>722</v>
      </c>
      <c r="E108" s="36">
        <v>674</v>
      </c>
      <c r="F108" s="36">
        <f t="shared" si="4"/>
        <v>-48</v>
      </c>
      <c r="G108" s="45">
        <v>98</v>
      </c>
      <c r="H108" s="44"/>
    </row>
    <row r="109" s="1" customFormat="1" ht="20" customHeight="1" spans="1:8">
      <c r="A109" s="38"/>
      <c r="B109" s="14" t="s">
        <v>129</v>
      </c>
      <c r="C109" s="36">
        <f t="shared" si="3"/>
        <v>25</v>
      </c>
      <c r="D109" s="36">
        <v>706</v>
      </c>
      <c r="E109" s="36">
        <v>731</v>
      </c>
      <c r="F109" s="36">
        <f t="shared" si="4"/>
        <v>25</v>
      </c>
      <c r="G109" s="43"/>
      <c r="H109" s="44"/>
    </row>
    <row r="110" s="1" customFormat="1" ht="20" customHeight="1" spans="1:8">
      <c r="A110" s="38"/>
      <c r="B110" s="14" t="s">
        <v>130</v>
      </c>
      <c r="C110" s="36">
        <f t="shared" si="3"/>
        <v>133</v>
      </c>
      <c r="D110" s="36">
        <v>326</v>
      </c>
      <c r="E110" s="36">
        <v>459</v>
      </c>
      <c r="F110" s="36">
        <f t="shared" si="4"/>
        <v>133</v>
      </c>
      <c r="G110" s="43"/>
      <c r="H110" s="44"/>
    </row>
    <row r="111" s="1" customFormat="1" ht="20" customHeight="1" spans="1:8">
      <c r="A111" s="38"/>
      <c r="B111" s="14" t="s">
        <v>131</v>
      </c>
      <c r="C111" s="36">
        <f t="shared" si="3"/>
        <v>-64</v>
      </c>
      <c r="D111" s="36">
        <v>314</v>
      </c>
      <c r="E111" s="36">
        <v>250</v>
      </c>
      <c r="F111" s="36">
        <f t="shared" si="4"/>
        <v>-64</v>
      </c>
      <c r="G111" s="43"/>
      <c r="H111" s="44"/>
    </row>
    <row r="112" s="1" customFormat="1" ht="20" customHeight="1" spans="1:8">
      <c r="A112" s="39"/>
      <c r="B112" s="14" t="s">
        <v>132</v>
      </c>
      <c r="C112" s="36">
        <f t="shared" si="3"/>
        <v>22</v>
      </c>
      <c r="D112" s="36">
        <v>909</v>
      </c>
      <c r="E112" s="36">
        <v>931</v>
      </c>
      <c r="F112" s="36">
        <f t="shared" si="4"/>
        <v>22</v>
      </c>
      <c r="G112" s="43"/>
      <c r="H112" s="44"/>
    </row>
    <row r="113" s="1" customFormat="1" ht="20" customHeight="1" spans="1:8">
      <c r="A113" s="37" t="s">
        <v>17</v>
      </c>
      <c r="B113" s="13" t="s">
        <v>27</v>
      </c>
      <c r="C113" s="35">
        <f t="shared" si="3"/>
        <v>1160</v>
      </c>
      <c r="D113" s="35">
        <v>3703</v>
      </c>
      <c r="E113" s="35">
        <v>3993</v>
      </c>
      <c r="F113" s="35">
        <f t="shared" si="4"/>
        <v>290</v>
      </c>
      <c r="G113" s="43">
        <f>SUM(G114:G121)</f>
        <v>870</v>
      </c>
      <c r="H113" s="46"/>
    </row>
    <row r="114" s="1" customFormat="1" ht="18" customHeight="1" spans="1:8">
      <c r="A114" s="38"/>
      <c r="B114" s="14" t="s">
        <v>133</v>
      </c>
      <c r="C114" s="36">
        <f t="shared" si="3"/>
        <v>677</v>
      </c>
      <c r="D114" s="36">
        <v>435</v>
      </c>
      <c r="E114" s="36">
        <v>812</v>
      </c>
      <c r="F114" s="36">
        <f t="shared" si="4"/>
        <v>377</v>
      </c>
      <c r="G114" s="45">
        <v>300</v>
      </c>
      <c r="H114" s="44"/>
    </row>
    <row r="115" s="1" customFormat="1" ht="18" customHeight="1" spans="1:8">
      <c r="A115" s="38"/>
      <c r="B115" s="14" t="s">
        <v>134</v>
      </c>
      <c r="C115" s="36">
        <f t="shared" si="3"/>
        <v>0</v>
      </c>
      <c r="D115" s="36">
        <v>413</v>
      </c>
      <c r="E115" s="36">
        <v>296</v>
      </c>
      <c r="F115" s="36">
        <f t="shared" si="4"/>
        <v>-117</v>
      </c>
      <c r="G115" s="45">
        <v>117</v>
      </c>
      <c r="H115" s="44"/>
    </row>
    <row r="116" s="1" customFormat="1" ht="18" customHeight="1" spans="1:8">
      <c r="A116" s="38"/>
      <c r="B116" s="14" t="s">
        <v>135</v>
      </c>
      <c r="C116" s="36">
        <f t="shared" si="3"/>
        <v>-125</v>
      </c>
      <c r="D116" s="36">
        <v>457</v>
      </c>
      <c r="E116" s="36">
        <v>332</v>
      </c>
      <c r="F116" s="36">
        <f t="shared" si="4"/>
        <v>-125</v>
      </c>
      <c r="G116" s="43"/>
      <c r="H116" s="44"/>
    </row>
    <row r="117" s="1" customFormat="1" ht="18" customHeight="1" spans="1:8">
      <c r="A117" s="38"/>
      <c r="B117" s="14" t="s">
        <v>136</v>
      </c>
      <c r="C117" s="36">
        <f t="shared" si="3"/>
        <v>346</v>
      </c>
      <c r="D117" s="36">
        <v>312</v>
      </c>
      <c r="E117" s="36">
        <v>563</v>
      </c>
      <c r="F117" s="36">
        <f t="shared" si="4"/>
        <v>251</v>
      </c>
      <c r="G117" s="45">
        <v>95</v>
      </c>
      <c r="H117" s="44"/>
    </row>
    <row r="118" s="1" customFormat="1" ht="18" customHeight="1" spans="1:8">
      <c r="A118" s="38"/>
      <c r="B118" s="14" t="s">
        <v>137</v>
      </c>
      <c r="C118" s="36">
        <f t="shared" si="3"/>
        <v>-8</v>
      </c>
      <c r="D118" s="36">
        <v>233</v>
      </c>
      <c r="E118" s="36">
        <v>225</v>
      </c>
      <c r="F118" s="36">
        <f t="shared" si="4"/>
        <v>-8</v>
      </c>
      <c r="G118" s="43"/>
      <c r="H118" s="44"/>
    </row>
    <row r="119" s="1" customFormat="1" ht="18" customHeight="1" spans="1:8">
      <c r="A119" s="38"/>
      <c r="B119" s="14" t="s">
        <v>138</v>
      </c>
      <c r="C119" s="36">
        <f t="shared" si="3"/>
        <v>-41</v>
      </c>
      <c r="D119" s="36">
        <v>735</v>
      </c>
      <c r="E119" s="36">
        <v>694</v>
      </c>
      <c r="F119" s="36">
        <f t="shared" si="4"/>
        <v>-41</v>
      </c>
      <c r="G119" s="43"/>
      <c r="H119" s="44"/>
    </row>
    <row r="120" s="1" customFormat="1" ht="18" customHeight="1" spans="1:8">
      <c r="A120" s="38"/>
      <c r="B120" s="14" t="s">
        <v>139</v>
      </c>
      <c r="C120" s="36">
        <f t="shared" si="3"/>
        <v>85</v>
      </c>
      <c r="D120" s="36">
        <v>540</v>
      </c>
      <c r="E120" s="36">
        <v>525</v>
      </c>
      <c r="F120" s="36">
        <f t="shared" si="4"/>
        <v>-15</v>
      </c>
      <c r="G120" s="45">
        <v>100</v>
      </c>
      <c r="H120" s="44"/>
    </row>
    <row r="121" s="1" customFormat="1" ht="18" customHeight="1" spans="1:8">
      <c r="A121" s="39"/>
      <c r="B121" s="14" t="s">
        <v>140</v>
      </c>
      <c r="C121" s="36">
        <f t="shared" si="3"/>
        <v>226</v>
      </c>
      <c r="D121" s="36">
        <v>578</v>
      </c>
      <c r="E121" s="36">
        <v>546</v>
      </c>
      <c r="F121" s="36">
        <f t="shared" si="4"/>
        <v>-32</v>
      </c>
      <c r="G121" s="45">
        <v>258</v>
      </c>
      <c r="H121" s="44"/>
    </row>
  </sheetData>
  <mergeCells count="22">
    <mergeCell ref="A2:H2"/>
    <mergeCell ref="D4:F4"/>
    <mergeCell ref="A6:B6"/>
    <mergeCell ref="A4:A5"/>
    <mergeCell ref="A7:A11"/>
    <mergeCell ref="A12:A18"/>
    <mergeCell ref="A19:A23"/>
    <mergeCell ref="A24:A32"/>
    <mergeCell ref="A33:A43"/>
    <mergeCell ref="A44:A51"/>
    <mergeCell ref="A52:A60"/>
    <mergeCell ref="A61:A64"/>
    <mergeCell ref="A65:A70"/>
    <mergeCell ref="A71:A81"/>
    <mergeCell ref="A82:A92"/>
    <mergeCell ref="A93:A106"/>
    <mergeCell ref="A107:A112"/>
    <mergeCell ref="A113:A121"/>
    <mergeCell ref="B4:B5"/>
    <mergeCell ref="C4:C5"/>
    <mergeCell ref="G4:G5"/>
    <mergeCell ref="H4:H5"/>
  </mergeCells>
  <pageMargins left="0.708333333333333" right="0.708333333333333" top="0.747916666666667" bottom="0.747916666666667" header="0.314583333333333" footer="0.314583333333333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zoomScale="80" zoomScaleNormal="80" workbookViewId="0">
      <selection activeCell="D44" sqref="D44"/>
    </sheetView>
  </sheetViews>
  <sheetFormatPr defaultColWidth="9.10833333333333" defaultRowHeight="14.25"/>
  <cols>
    <col min="1" max="1" width="10.4416666666667" style="1" customWidth="1"/>
    <col min="2" max="2" width="10.2166666666667" style="1" customWidth="1"/>
    <col min="3" max="5" width="10.2166666666667" style="2" customWidth="1"/>
    <col min="6" max="7" width="11.1083333333333" style="1" customWidth="1"/>
    <col min="8" max="8" width="9" style="1" customWidth="1"/>
    <col min="9" max="10" width="8.66666666666667" style="1" customWidth="1"/>
    <col min="11" max="11" width="12.8166666666667" style="1" customWidth="1"/>
    <col min="12" max="12" width="7.44166666666667" style="1" customWidth="1"/>
    <col min="13" max="13" width="13.5916666666667" style="1" customWidth="1"/>
    <col min="14" max="14" width="8.66666666666667" style="1" customWidth="1"/>
    <col min="15" max="15" width="14.6666666666667" style="1" customWidth="1"/>
    <col min="16" max="16376" width="9.10833333333333" style="1" customWidth="1"/>
    <col min="16377" max="16384" width="9.10833333333333" style="1"/>
  </cols>
  <sheetData>
    <row r="1" spans="1:15">
      <c r="A1" s="3" t="s">
        <v>141</v>
      </c>
      <c r="B1" s="3"/>
      <c r="C1" s="3"/>
      <c r="D1" s="3"/>
      <c r="E1" s="3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22.5" spans="1:15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6"/>
    </row>
    <row r="3" ht="16.5" spans="1:11">
      <c r="A3" s="5" t="s">
        <v>12</v>
      </c>
      <c r="B3" s="5" t="s">
        <v>20</v>
      </c>
      <c r="C3" s="6" t="s">
        <v>143</v>
      </c>
      <c r="D3" s="6"/>
      <c r="E3" s="6"/>
      <c r="F3" s="6"/>
      <c r="G3" s="6"/>
      <c r="H3" s="17" t="s">
        <v>144</v>
      </c>
      <c r="I3" s="17"/>
      <c r="J3" s="17"/>
      <c r="K3" s="6" t="s">
        <v>145</v>
      </c>
    </row>
    <row r="4" ht="31.5" spans="1:11">
      <c r="A4" s="5"/>
      <c r="B4" s="5"/>
      <c r="C4" s="7" t="s">
        <v>146</v>
      </c>
      <c r="D4" s="8"/>
      <c r="E4" s="18"/>
      <c r="F4" s="19" t="s">
        <v>147</v>
      </c>
      <c r="G4" s="20" t="s">
        <v>148</v>
      </c>
      <c r="H4" s="20" t="s">
        <v>149</v>
      </c>
      <c r="I4" s="7" t="s">
        <v>150</v>
      </c>
      <c r="J4" s="18"/>
      <c r="K4" s="9" t="s">
        <v>151</v>
      </c>
    </row>
    <row r="5" ht="63" spans="1:11">
      <c r="A5" s="5"/>
      <c r="B5" s="5"/>
      <c r="C5" s="9" t="s">
        <v>152</v>
      </c>
      <c r="D5" s="9" t="s">
        <v>153</v>
      </c>
      <c r="E5" s="9" t="s">
        <v>154</v>
      </c>
      <c r="F5" s="9" t="s">
        <v>155</v>
      </c>
      <c r="G5" s="9" t="s">
        <v>156</v>
      </c>
      <c r="H5" s="21" t="s">
        <v>157</v>
      </c>
      <c r="I5" s="21" t="s">
        <v>158</v>
      </c>
      <c r="J5" s="21" t="s">
        <v>159</v>
      </c>
      <c r="K5" s="21" t="s">
        <v>160</v>
      </c>
    </row>
    <row r="6" ht="15.75" spans="1:11">
      <c r="A6" s="10" t="s">
        <v>161</v>
      </c>
      <c r="B6" s="11"/>
      <c r="C6" s="12">
        <v>100</v>
      </c>
      <c r="D6" s="12">
        <f>SUM(D7:D48)</f>
        <v>50</v>
      </c>
      <c r="E6" s="12" t="s">
        <v>162</v>
      </c>
      <c r="F6" s="22" t="s">
        <v>163</v>
      </c>
      <c r="G6" s="23" t="s">
        <v>164</v>
      </c>
      <c r="H6" s="23" t="s">
        <v>165</v>
      </c>
      <c r="I6" s="26" t="s">
        <v>163</v>
      </c>
      <c r="J6" s="26" t="s">
        <v>163</v>
      </c>
      <c r="K6" s="27" t="s">
        <v>166</v>
      </c>
    </row>
    <row r="7" spans="1:11">
      <c r="A7" s="13" t="s">
        <v>34</v>
      </c>
      <c r="B7" s="13"/>
      <c r="C7" s="12">
        <v>1.5</v>
      </c>
      <c r="D7" s="12"/>
      <c r="E7" s="12" t="s">
        <v>162</v>
      </c>
      <c r="F7" s="22" t="s">
        <v>163</v>
      </c>
      <c r="G7" s="23" t="s">
        <v>164</v>
      </c>
      <c r="H7" s="23" t="s">
        <v>165</v>
      </c>
      <c r="I7" s="26" t="s">
        <v>163</v>
      </c>
      <c r="J7" s="26" t="s">
        <v>163</v>
      </c>
      <c r="K7" s="27" t="s">
        <v>166</v>
      </c>
    </row>
    <row r="8" spans="1:11">
      <c r="A8" s="14"/>
      <c r="B8" s="14" t="s">
        <v>37</v>
      </c>
      <c r="C8" s="15">
        <v>0.7</v>
      </c>
      <c r="D8" s="15"/>
      <c r="E8" s="12" t="s">
        <v>162</v>
      </c>
      <c r="F8" s="24" t="s">
        <v>163</v>
      </c>
      <c r="G8" s="25" t="s">
        <v>164</v>
      </c>
      <c r="H8" s="25" t="s">
        <v>165</v>
      </c>
      <c r="I8" s="28" t="s">
        <v>163</v>
      </c>
      <c r="J8" s="28" t="s">
        <v>163</v>
      </c>
      <c r="K8" s="29" t="s">
        <v>166</v>
      </c>
    </row>
    <row r="9" spans="1:11">
      <c r="A9" s="14"/>
      <c r="B9" s="14" t="s">
        <v>41</v>
      </c>
      <c r="C9" s="15">
        <v>0.8</v>
      </c>
      <c r="D9" s="15"/>
      <c r="E9" s="12" t="s">
        <v>162</v>
      </c>
      <c r="F9" s="24" t="s">
        <v>163</v>
      </c>
      <c r="G9" s="25" t="s">
        <v>164</v>
      </c>
      <c r="H9" s="25" t="s">
        <v>165</v>
      </c>
      <c r="I9" s="28" t="s">
        <v>163</v>
      </c>
      <c r="J9" s="28" t="s">
        <v>163</v>
      </c>
      <c r="K9" s="29" t="s">
        <v>166</v>
      </c>
    </row>
    <row r="10" spans="1:11">
      <c r="A10" s="13" t="s">
        <v>48</v>
      </c>
      <c r="B10" s="13"/>
      <c r="C10" s="12">
        <v>2.2</v>
      </c>
      <c r="D10" s="12"/>
      <c r="E10" s="12" t="s">
        <v>162</v>
      </c>
      <c r="F10" s="22" t="s">
        <v>163</v>
      </c>
      <c r="G10" s="23" t="s">
        <v>164</v>
      </c>
      <c r="H10" s="23" t="s">
        <v>165</v>
      </c>
      <c r="I10" s="26" t="s">
        <v>163</v>
      </c>
      <c r="J10" s="26" t="s">
        <v>163</v>
      </c>
      <c r="K10" s="27" t="s">
        <v>166</v>
      </c>
    </row>
    <row r="11" spans="1:11">
      <c r="A11" s="14"/>
      <c r="B11" s="14" t="s">
        <v>50</v>
      </c>
      <c r="C11" s="15">
        <v>1</v>
      </c>
      <c r="D11" s="15"/>
      <c r="E11" s="12" t="s">
        <v>162</v>
      </c>
      <c r="F11" s="24" t="s">
        <v>163</v>
      </c>
      <c r="G11" s="25" t="s">
        <v>164</v>
      </c>
      <c r="H11" s="25" t="s">
        <v>165</v>
      </c>
      <c r="I11" s="28" t="s">
        <v>163</v>
      </c>
      <c r="J11" s="28" t="s">
        <v>163</v>
      </c>
      <c r="K11" s="29" t="s">
        <v>166</v>
      </c>
    </row>
    <row r="12" spans="1:11">
      <c r="A12" s="14"/>
      <c r="B12" s="14" t="s">
        <v>54</v>
      </c>
      <c r="C12" s="15">
        <v>1.2</v>
      </c>
      <c r="D12" s="15"/>
      <c r="E12" s="12" t="s">
        <v>162</v>
      </c>
      <c r="F12" s="24" t="s">
        <v>163</v>
      </c>
      <c r="G12" s="25" t="s">
        <v>164</v>
      </c>
      <c r="H12" s="25" t="s">
        <v>165</v>
      </c>
      <c r="I12" s="28" t="s">
        <v>163</v>
      </c>
      <c r="J12" s="28" t="s">
        <v>163</v>
      </c>
      <c r="K12" s="29" t="s">
        <v>166</v>
      </c>
    </row>
    <row r="13" spans="1:11">
      <c r="A13" s="13" t="s">
        <v>57</v>
      </c>
      <c r="B13" s="13"/>
      <c r="C13" s="12">
        <v>4.8</v>
      </c>
      <c r="D13" s="12"/>
      <c r="E13" s="12" t="s">
        <v>162</v>
      </c>
      <c r="F13" s="22" t="s">
        <v>163</v>
      </c>
      <c r="G13" s="23" t="s">
        <v>164</v>
      </c>
      <c r="H13" s="23" t="s">
        <v>165</v>
      </c>
      <c r="I13" s="26" t="s">
        <v>163</v>
      </c>
      <c r="J13" s="26" t="s">
        <v>163</v>
      </c>
      <c r="K13" s="27" t="s">
        <v>166</v>
      </c>
    </row>
    <row r="14" spans="1:11">
      <c r="A14" s="14"/>
      <c r="B14" s="14" t="s">
        <v>60</v>
      </c>
      <c r="C14" s="15">
        <v>1.4</v>
      </c>
      <c r="D14" s="15"/>
      <c r="E14" s="12" t="s">
        <v>162</v>
      </c>
      <c r="F14" s="24" t="s">
        <v>163</v>
      </c>
      <c r="G14" s="25" t="s">
        <v>164</v>
      </c>
      <c r="H14" s="25" t="s">
        <v>165</v>
      </c>
      <c r="I14" s="28" t="s">
        <v>163</v>
      </c>
      <c r="J14" s="28" t="s">
        <v>163</v>
      </c>
      <c r="K14" s="29" t="s">
        <v>166</v>
      </c>
    </row>
    <row r="15" spans="1:11">
      <c r="A15" s="14"/>
      <c r="B15" s="14" t="s">
        <v>62</v>
      </c>
      <c r="C15" s="15">
        <v>3.4</v>
      </c>
      <c r="D15" s="15"/>
      <c r="E15" s="12" t="s">
        <v>162</v>
      </c>
      <c r="F15" s="24" t="s">
        <v>163</v>
      </c>
      <c r="G15" s="25" t="s">
        <v>164</v>
      </c>
      <c r="H15" s="25" t="s">
        <v>165</v>
      </c>
      <c r="I15" s="28" t="s">
        <v>163</v>
      </c>
      <c r="J15" s="28" t="s">
        <v>163</v>
      </c>
      <c r="K15" s="29" t="s">
        <v>166</v>
      </c>
    </row>
    <row r="16" spans="1:11">
      <c r="A16" s="13" t="s">
        <v>14</v>
      </c>
      <c r="B16" s="13"/>
      <c r="C16" s="12">
        <v>1.4</v>
      </c>
      <c r="D16" s="12">
        <v>27</v>
      </c>
      <c r="E16" s="12" t="s">
        <v>162</v>
      </c>
      <c r="F16" s="22" t="s">
        <v>163</v>
      </c>
      <c r="G16" s="23" t="s">
        <v>164</v>
      </c>
      <c r="H16" s="23" t="s">
        <v>165</v>
      </c>
      <c r="I16" s="26" t="s">
        <v>163</v>
      </c>
      <c r="J16" s="26" t="s">
        <v>163</v>
      </c>
      <c r="K16" s="27" t="s">
        <v>166</v>
      </c>
    </row>
    <row r="17" spans="1:11">
      <c r="A17" s="14"/>
      <c r="B17" s="14" t="s">
        <v>69</v>
      </c>
      <c r="C17" s="15">
        <v>0.9</v>
      </c>
      <c r="D17" s="15"/>
      <c r="E17" s="12" t="s">
        <v>162</v>
      </c>
      <c r="F17" s="24" t="s">
        <v>163</v>
      </c>
      <c r="G17" s="25" t="s">
        <v>164</v>
      </c>
      <c r="H17" s="25" t="s">
        <v>165</v>
      </c>
      <c r="I17" s="28" t="s">
        <v>163</v>
      </c>
      <c r="J17" s="28" t="s">
        <v>163</v>
      </c>
      <c r="K17" s="29" t="s">
        <v>166</v>
      </c>
    </row>
    <row r="18" spans="1:11">
      <c r="A18" s="14"/>
      <c r="B18" s="14" t="s">
        <v>72</v>
      </c>
      <c r="C18" s="15">
        <v>0.5</v>
      </c>
      <c r="D18" s="15"/>
      <c r="E18" s="12" t="s">
        <v>162</v>
      </c>
      <c r="F18" s="24" t="s">
        <v>163</v>
      </c>
      <c r="G18" s="25" t="s">
        <v>164</v>
      </c>
      <c r="H18" s="25" t="s">
        <v>165</v>
      </c>
      <c r="I18" s="28" t="s">
        <v>163</v>
      </c>
      <c r="J18" s="28" t="s">
        <v>163</v>
      </c>
      <c r="K18" s="29" t="s">
        <v>166</v>
      </c>
    </row>
    <row r="19" spans="1:11">
      <c r="A19" s="13" t="s">
        <v>15</v>
      </c>
      <c r="B19" s="13"/>
      <c r="C19" s="12">
        <v>14.1</v>
      </c>
      <c r="D19" s="12">
        <v>5</v>
      </c>
      <c r="E19" s="12" t="s">
        <v>162</v>
      </c>
      <c r="F19" s="22" t="s">
        <v>163</v>
      </c>
      <c r="G19" s="23" t="s">
        <v>164</v>
      </c>
      <c r="H19" s="23" t="s">
        <v>165</v>
      </c>
      <c r="I19" s="26" t="s">
        <v>163</v>
      </c>
      <c r="J19" s="26" t="s">
        <v>163</v>
      </c>
      <c r="K19" s="27" t="s">
        <v>166</v>
      </c>
    </row>
    <row r="20" spans="1:11">
      <c r="A20" s="14"/>
      <c r="B20" s="14" t="s">
        <v>77</v>
      </c>
      <c r="C20" s="15">
        <v>1.4</v>
      </c>
      <c r="D20" s="15"/>
      <c r="E20" s="12" t="s">
        <v>162</v>
      </c>
      <c r="F20" s="24" t="s">
        <v>163</v>
      </c>
      <c r="G20" s="25" t="s">
        <v>164</v>
      </c>
      <c r="H20" s="25" t="s">
        <v>165</v>
      </c>
      <c r="I20" s="28" t="s">
        <v>163</v>
      </c>
      <c r="J20" s="28" t="s">
        <v>163</v>
      </c>
      <c r="K20" s="29" t="s">
        <v>166</v>
      </c>
    </row>
    <row r="21" spans="1:11">
      <c r="A21" s="14"/>
      <c r="B21" s="14" t="s">
        <v>81</v>
      </c>
      <c r="C21" s="15">
        <v>10.2</v>
      </c>
      <c r="D21" s="15"/>
      <c r="E21" s="12" t="s">
        <v>162</v>
      </c>
      <c r="F21" s="24" t="s">
        <v>163</v>
      </c>
      <c r="G21" s="25" t="s">
        <v>164</v>
      </c>
      <c r="H21" s="25" t="s">
        <v>165</v>
      </c>
      <c r="I21" s="28" t="s">
        <v>163</v>
      </c>
      <c r="J21" s="28" t="s">
        <v>163</v>
      </c>
      <c r="K21" s="29" t="s">
        <v>166</v>
      </c>
    </row>
    <row r="22" spans="1:11">
      <c r="A22" s="14"/>
      <c r="B22" s="14" t="s">
        <v>82</v>
      </c>
      <c r="C22" s="15">
        <v>2.5</v>
      </c>
      <c r="D22" s="15"/>
      <c r="E22" s="12" t="s">
        <v>162</v>
      </c>
      <c r="F22" s="24" t="s">
        <v>163</v>
      </c>
      <c r="G22" s="25" t="s">
        <v>164</v>
      </c>
      <c r="H22" s="25" t="s">
        <v>165</v>
      </c>
      <c r="I22" s="28" t="s">
        <v>163</v>
      </c>
      <c r="J22" s="28" t="s">
        <v>163</v>
      </c>
      <c r="K22" s="29" t="s">
        <v>166</v>
      </c>
    </row>
    <row r="23" spans="1:11">
      <c r="A23" s="13" t="s">
        <v>84</v>
      </c>
      <c r="B23" s="13"/>
      <c r="C23" s="12">
        <v>19.3</v>
      </c>
      <c r="D23" s="12"/>
      <c r="E23" s="12" t="s">
        <v>162</v>
      </c>
      <c r="F23" s="22" t="s">
        <v>163</v>
      </c>
      <c r="G23" s="23" t="s">
        <v>164</v>
      </c>
      <c r="H23" s="23" t="s">
        <v>165</v>
      </c>
      <c r="I23" s="26" t="s">
        <v>163</v>
      </c>
      <c r="J23" s="26" t="s">
        <v>163</v>
      </c>
      <c r="K23" s="27" t="s">
        <v>166</v>
      </c>
    </row>
    <row r="24" spans="1:11">
      <c r="A24" s="14"/>
      <c r="B24" s="14" t="s">
        <v>167</v>
      </c>
      <c r="C24" s="15">
        <v>10.1</v>
      </c>
      <c r="D24" s="15"/>
      <c r="E24" s="12" t="s">
        <v>162</v>
      </c>
      <c r="F24" s="24" t="s">
        <v>163</v>
      </c>
      <c r="G24" s="25" t="s">
        <v>164</v>
      </c>
      <c r="H24" s="25" t="s">
        <v>165</v>
      </c>
      <c r="I24" s="28" t="s">
        <v>163</v>
      </c>
      <c r="J24" s="28" t="s">
        <v>163</v>
      </c>
      <c r="K24" s="29" t="s">
        <v>166</v>
      </c>
    </row>
    <row r="25" spans="1:11">
      <c r="A25" s="14"/>
      <c r="B25" s="14" t="s">
        <v>168</v>
      </c>
      <c r="C25" s="15">
        <v>2.2</v>
      </c>
      <c r="D25" s="15"/>
      <c r="E25" s="12" t="s">
        <v>162</v>
      </c>
      <c r="F25" s="24" t="s">
        <v>163</v>
      </c>
      <c r="G25" s="25" t="s">
        <v>164</v>
      </c>
      <c r="H25" s="25" t="s">
        <v>165</v>
      </c>
      <c r="I25" s="28" t="s">
        <v>163</v>
      </c>
      <c r="J25" s="28" t="s">
        <v>163</v>
      </c>
      <c r="K25" s="29" t="s">
        <v>166</v>
      </c>
    </row>
    <row r="26" spans="1:11">
      <c r="A26" s="14"/>
      <c r="B26" s="14" t="s">
        <v>86</v>
      </c>
      <c r="C26" s="15">
        <v>2.6</v>
      </c>
      <c r="D26" s="15"/>
      <c r="E26" s="12" t="s">
        <v>162</v>
      </c>
      <c r="F26" s="24" t="s">
        <v>163</v>
      </c>
      <c r="G26" s="25" t="s">
        <v>164</v>
      </c>
      <c r="H26" s="25" t="s">
        <v>165</v>
      </c>
      <c r="I26" s="28" t="s">
        <v>163</v>
      </c>
      <c r="J26" s="28" t="s">
        <v>163</v>
      </c>
      <c r="K26" s="29" t="s">
        <v>166</v>
      </c>
    </row>
    <row r="27" spans="1:11">
      <c r="A27" s="14"/>
      <c r="B27" s="14" t="s">
        <v>87</v>
      </c>
      <c r="C27" s="15">
        <v>4.4</v>
      </c>
      <c r="D27" s="15"/>
      <c r="E27" s="12" t="s">
        <v>162</v>
      </c>
      <c r="F27" s="24" t="s">
        <v>163</v>
      </c>
      <c r="G27" s="25" t="s">
        <v>164</v>
      </c>
      <c r="H27" s="25" t="s">
        <v>165</v>
      </c>
      <c r="I27" s="28" t="s">
        <v>163</v>
      </c>
      <c r="J27" s="28" t="s">
        <v>163</v>
      </c>
      <c r="K27" s="29" t="s">
        <v>166</v>
      </c>
    </row>
    <row r="28" spans="1:11">
      <c r="A28" s="13" t="s">
        <v>88</v>
      </c>
      <c r="B28" s="13"/>
      <c r="C28" s="12">
        <v>3.5</v>
      </c>
      <c r="D28" s="12"/>
      <c r="E28" s="12" t="s">
        <v>162</v>
      </c>
      <c r="F28" s="22" t="s">
        <v>163</v>
      </c>
      <c r="G28" s="23" t="s">
        <v>164</v>
      </c>
      <c r="H28" s="23" t="s">
        <v>165</v>
      </c>
      <c r="I28" s="26" t="s">
        <v>163</v>
      </c>
      <c r="J28" s="26" t="s">
        <v>163</v>
      </c>
      <c r="K28" s="27" t="s">
        <v>166</v>
      </c>
    </row>
    <row r="29" spans="1:11">
      <c r="A29" s="14"/>
      <c r="B29" s="14" t="s">
        <v>92</v>
      </c>
      <c r="C29" s="15">
        <v>3.5</v>
      </c>
      <c r="D29" s="15"/>
      <c r="E29" s="12" t="s">
        <v>162</v>
      </c>
      <c r="F29" s="24" t="s">
        <v>163</v>
      </c>
      <c r="G29" s="25" t="s">
        <v>164</v>
      </c>
      <c r="H29" s="25" t="s">
        <v>165</v>
      </c>
      <c r="I29" s="28" t="s">
        <v>163</v>
      </c>
      <c r="J29" s="28" t="s">
        <v>163</v>
      </c>
      <c r="K29" s="29" t="s">
        <v>166</v>
      </c>
    </row>
    <row r="30" spans="1:11">
      <c r="A30" s="13" t="s">
        <v>16</v>
      </c>
      <c r="B30" s="13"/>
      <c r="C30" s="12">
        <v>4.2</v>
      </c>
      <c r="D30" s="12">
        <v>11</v>
      </c>
      <c r="E30" s="12" t="s">
        <v>162</v>
      </c>
      <c r="F30" s="22" t="s">
        <v>163</v>
      </c>
      <c r="G30" s="23" t="s">
        <v>164</v>
      </c>
      <c r="H30" s="23" t="s">
        <v>165</v>
      </c>
      <c r="I30" s="26" t="s">
        <v>163</v>
      </c>
      <c r="J30" s="26" t="s">
        <v>163</v>
      </c>
      <c r="K30" s="27" t="s">
        <v>166</v>
      </c>
    </row>
    <row r="31" spans="1:11">
      <c r="A31" s="14"/>
      <c r="B31" s="14" t="s">
        <v>96</v>
      </c>
      <c r="C31" s="15">
        <v>4.2</v>
      </c>
      <c r="D31" s="15"/>
      <c r="E31" s="12" t="s">
        <v>162</v>
      </c>
      <c r="F31" s="24" t="s">
        <v>163</v>
      </c>
      <c r="G31" s="25" t="s">
        <v>164</v>
      </c>
      <c r="H31" s="25" t="s">
        <v>165</v>
      </c>
      <c r="I31" s="28" t="s">
        <v>163</v>
      </c>
      <c r="J31" s="28" t="s">
        <v>163</v>
      </c>
      <c r="K31" s="29" t="s">
        <v>166</v>
      </c>
    </row>
    <row r="32" spans="1:11">
      <c r="A32" s="13" t="s">
        <v>104</v>
      </c>
      <c r="B32" s="13"/>
      <c r="C32" s="12">
        <v>4.1</v>
      </c>
      <c r="D32" s="12"/>
      <c r="E32" s="12" t="s">
        <v>162</v>
      </c>
      <c r="F32" s="22" t="s">
        <v>163</v>
      </c>
      <c r="G32" s="23" t="s">
        <v>164</v>
      </c>
      <c r="H32" s="23" t="s">
        <v>165</v>
      </c>
      <c r="I32" s="26" t="s">
        <v>163</v>
      </c>
      <c r="J32" s="26" t="s">
        <v>163</v>
      </c>
      <c r="K32" s="27" t="s">
        <v>166</v>
      </c>
    </row>
    <row r="33" spans="1:11">
      <c r="A33" s="14"/>
      <c r="B33" s="14" t="s">
        <v>109</v>
      </c>
      <c r="C33" s="15">
        <v>3.4</v>
      </c>
      <c r="D33" s="15"/>
      <c r="E33" s="12" t="s">
        <v>162</v>
      </c>
      <c r="F33" s="24" t="s">
        <v>163</v>
      </c>
      <c r="G33" s="25" t="s">
        <v>164</v>
      </c>
      <c r="H33" s="25" t="s">
        <v>165</v>
      </c>
      <c r="I33" s="28" t="s">
        <v>163</v>
      </c>
      <c r="J33" s="28" t="s">
        <v>163</v>
      </c>
      <c r="K33" s="29" t="s">
        <v>166</v>
      </c>
    </row>
    <row r="34" spans="1:11">
      <c r="A34" s="14"/>
      <c r="B34" s="14" t="s">
        <v>113</v>
      </c>
      <c r="C34" s="15">
        <v>0.7</v>
      </c>
      <c r="D34" s="15"/>
      <c r="E34" s="12" t="s">
        <v>162</v>
      </c>
      <c r="F34" s="24" t="s">
        <v>163</v>
      </c>
      <c r="G34" s="25" t="s">
        <v>164</v>
      </c>
      <c r="H34" s="25" t="s">
        <v>165</v>
      </c>
      <c r="I34" s="28" t="s">
        <v>163</v>
      </c>
      <c r="J34" s="28" t="s">
        <v>163</v>
      </c>
      <c r="K34" s="29" t="s">
        <v>166</v>
      </c>
    </row>
    <row r="35" spans="1:11">
      <c r="A35" s="13" t="s">
        <v>115</v>
      </c>
      <c r="B35" s="13"/>
      <c r="C35" s="12">
        <v>24.6</v>
      </c>
      <c r="D35" s="12"/>
      <c r="E35" s="12" t="s">
        <v>162</v>
      </c>
      <c r="F35" s="22" t="s">
        <v>163</v>
      </c>
      <c r="G35" s="23" t="s">
        <v>164</v>
      </c>
      <c r="H35" s="23" t="s">
        <v>165</v>
      </c>
      <c r="I35" s="26" t="s">
        <v>163</v>
      </c>
      <c r="J35" s="26" t="s">
        <v>163</v>
      </c>
      <c r="K35" s="27" t="s">
        <v>166</v>
      </c>
    </row>
    <row r="36" spans="1:11">
      <c r="A36" s="14"/>
      <c r="B36" s="14" t="s">
        <v>117</v>
      </c>
      <c r="C36" s="15">
        <v>4.8</v>
      </c>
      <c r="D36" s="15"/>
      <c r="E36" s="12" t="s">
        <v>162</v>
      </c>
      <c r="F36" s="24" t="s">
        <v>163</v>
      </c>
      <c r="G36" s="25" t="s">
        <v>164</v>
      </c>
      <c r="H36" s="25" t="s">
        <v>165</v>
      </c>
      <c r="I36" s="28" t="s">
        <v>163</v>
      </c>
      <c r="J36" s="28" t="s">
        <v>163</v>
      </c>
      <c r="K36" s="29" t="s">
        <v>166</v>
      </c>
    </row>
    <row r="37" spans="1:11">
      <c r="A37" s="14"/>
      <c r="B37" s="14" t="s">
        <v>119</v>
      </c>
      <c r="C37" s="15">
        <v>1.6</v>
      </c>
      <c r="D37" s="15"/>
      <c r="E37" s="12" t="s">
        <v>162</v>
      </c>
      <c r="F37" s="24" t="s">
        <v>163</v>
      </c>
      <c r="G37" s="25" t="s">
        <v>164</v>
      </c>
      <c r="H37" s="25" t="s">
        <v>165</v>
      </c>
      <c r="I37" s="28" t="s">
        <v>163</v>
      </c>
      <c r="J37" s="28" t="s">
        <v>163</v>
      </c>
      <c r="K37" s="29" t="s">
        <v>166</v>
      </c>
    </row>
    <row r="38" spans="1:11">
      <c r="A38" s="14"/>
      <c r="B38" s="14" t="s">
        <v>120</v>
      </c>
      <c r="C38" s="15">
        <v>10.6</v>
      </c>
      <c r="D38" s="15"/>
      <c r="E38" s="12" t="s">
        <v>162</v>
      </c>
      <c r="F38" s="24" t="s">
        <v>163</v>
      </c>
      <c r="G38" s="25" t="s">
        <v>164</v>
      </c>
      <c r="H38" s="25" t="s">
        <v>165</v>
      </c>
      <c r="I38" s="28" t="s">
        <v>163</v>
      </c>
      <c r="J38" s="28" t="s">
        <v>163</v>
      </c>
      <c r="K38" s="29" t="s">
        <v>166</v>
      </c>
    </row>
    <row r="39" spans="1:11">
      <c r="A39" s="14"/>
      <c r="B39" s="14" t="s">
        <v>123</v>
      </c>
      <c r="C39" s="15">
        <v>4.1</v>
      </c>
      <c r="D39" s="15"/>
      <c r="E39" s="12" t="s">
        <v>162</v>
      </c>
      <c r="F39" s="24" t="s">
        <v>163</v>
      </c>
      <c r="G39" s="25" t="s">
        <v>164</v>
      </c>
      <c r="H39" s="25" t="s">
        <v>165</v>
      </c>
      <c r="I39" s="28" t="s">
        <v>163</v>
      </c>
      <c r="J39" s="28" t="s">
        <v>163</v>
      </c>
      <c r="K39" s="29" t="s">
        <v>166</v>
      </c>
    </row>
    <row r="40" spans="1:11">
      <c r="A40" s="14"/>
      <c r="B40" s="14" t="s">
        <v>125</v>
      </c>
      <c r="C40" s="15">
        <v>3.5</v>
      </c>
      <c r="D40" s="15"/>
      <c r="E40" s="12" t="s">
        <v>162</v>
      </c>
      <c r="F40" s="24" t="s">
        <v>163</v>
      </c>
      <c r="G40" s="25" t="s">
        <v>164</v>
      </c>
      <c r="H40" s="25" t="s">
        <v>165</v>
      </c>
      <c r="I40" s="28" t="s">
        <v>163</v>
      </c>
      <c r="J40" s="28" t="s">
        <v>163</v>
      </c>
      <c r="K40" s="29" t="s">
        <v>166</v>
      </c>
    </row>
    <row r="41" spans="1:11">
      <c r="A41" s="13" t="s">
        <v>128</v>
      </c>
      <c r="B41" s="13"/>
      <c r="C41" s="12">
        <v>0.8</v>
      </c>
      <c r="D41" s="12"/>
      <c r="E41" s="12" t="s">
        <v>162</v>
      </c>
      <c r="F41" s="22" t="s">
        <v>163</v>
      </c>
      <c r="G41" s="23" t="s">
        <v>164</v>
      </c>
      <c r="H41" s="23" t="s">
        <v>165</v>
      </c>
      <c r="I41" s="26" t="s">
        <v>163</v>
      </c>
      <c r="J41" s="26" t="s">
        <v>163</v>
      </c>
      <c r="K41" s="27" t="s">
        <v>166</v>
      </c>
    </row>
    <row r="42" spans="1:11">
      <c r="A42" s="14"/>
      <c r="B42" s="14" t="s">
        <v>169</v>
      </c>
      <c r="C42" s="15">
        <v>0.8</v>
      </c>
      <c r="D42" s="15"/>
      <c r="E42" s="12" t="s">
        <v>162</v>
      </c>
      <c r="F42" s="24" t="s">
        <v>163</v>
      </c>
      <c r="G42" s="25" t="s">
        <v>164</v>
      </c>
      <c r="H42" s="25" t="s">
        <v>165</v>
      </c>
      <c r="I42" s="28" t="s">
        <v>163</v>
      </c>
      <c r="J42" s="28" t="s">
        <v>163</v>
      </c>
      <c r="K42" s="29" t="s">
        <v>166</v>
      </c>
    </row>
    <row r="43" spans="1:11">
      <c r="A43" s="13" t="s">
        <v>17</v>
      </c>
      <c r="B43" s="13"/>
      <c r="C43" s="12">
        <v>19.5</v>
      </c>
      <c r="D43" s="12">
        <v>7</v>
      </c>
      <c r="E43" s="12" t="s">
        <v>162</v>
      </c>
      <c r="F43" s="22" t="s">
        <v>163</v>
      </c>
      <c r="G43" s="23" t="s">
        <v>164</v>
      </c>
      <c r="H43" s="23" t="s">
        <v>165</v>
      </c>
      <c r="I43" s="26" t="s">
        <v>163</v>
      </c>
      <c r="J43" s="26" t="s">
        <v>163</v>
      </c>
      <c r="K43" s="27" t="s">
        <v>166</v>
      </c>
    </row>
    <row r="44" spans="1:11">
      <c r="A44" s="14"/>
      <c r="B44" s="14" t="s">
        <v>133</v>
      </c>
      <c r="C44" s="15">
        <v>2.6</v>
      </c>
      <c r="D44" s="15"/>
      <c r="E44" s="12" t="s">
        <v>162</v>
      </c>
      <c r="F44" s="24" t="s">
        <v>163</v>
      </c>
      <c r="G44" s="25" t="s">
        <v>164</v>
      </c>
      <c r="H44" s="25" t="s">
        <v>165</v>
      </c>
      <c r="I44" s="28" t="s">
        <v>163</v>
      </c>
      <c r="J44" s="28" t="s">
        <v>163</v>
      </c>
      <c r="K44" s="29" t="s">
        <v>166</v>
      </c>
    </row>
    <row r="45" spans="1:11">
      <c r="A45" s="14"/>
      <c r="B45" s="14" t="s">
        <v>134</v>
      </c>
      <c r="C45" s="15">
        <v>4</v>
      </c>
      <c r="D45" s="15"/>
      <c r="E45" s="12" t="s">
        <v>162</v>
      </c>
      <c r="F45" s="24" t="s">
        <v>163</v>
      </c>
      <c r="G45" s="25" t="s">
        <v>164</v>
      </c>
      <c r="H45" s="25" t="s">
        <v>165</v>
      </c>
      <c r="I45" s="28" t="s">
        <v>163</v>
      </c>
      <c r="J45" s="28" t="s">
        <v>163</v>
      </c>
      <c r="K45" s="29" t="s">
        <v>166</v>
      </c>
    </row>
    <row r="46" spans="1:11">
      <c r="A46" s="14"/>
      <c r="B46" s="14" t="s">
        <v>136</v>
      </c>
      <c r="C46" s="15">
        <v>3.2</v>
      </c>
      <c r="D46" s="15"/>
      <c r="E46" s="12" t="s">
        <v>162</v>
      </c>
      <c r="F46" s="24" t="s">
        <v>163</v>
      </c>
      <c r="G46" s="25" t="s">
        <v>164</v>
      </c>
      <c r="H46" s="25" t="s">
        <v>165</v>
      </c>
      <c r="I46" s="28" t="s">
        <v>163</v>
      </c>
      <c r="J46" s="28" t="s">
        <v>163</v>
      </c>
      <c r="K46" s="29" t="s">
        <v>166</v>
      </c>
    </row>
    <row r="47" spans="1:11">
      <c r="A47" s="14"/>
      <c r="B47" s="14" t="s">
        <v>139</v>
      </c>
      <c r="C47" s="15">
        <v>0.8</v>
      </c>
      <c r="D47" s="15"/>
      <c r="E47" s="12" t="s">
        <v>162</v>
      </c>
      <c r="F47" s="24" t="s">
        <v>163</v>
      </c>
      <c r="G47" s="25" t="s">
        <v>164</v>
      </c>
      <c r="H47" s="25" t="s">
        <v>165</v>
      </c>
      <c r="I47" s="28" t="s">
        <v>163</v>
      </c>
      <c r="J47" s="28" t="s">
        <v>163</v>
      </c>
      <c r="K47" s="29" t="s">
        <v>166</v>
      </c>
    </row>
    <row r="48" spans="1:11">
      <c r="A48" s="14"/>
      <c r="B48" s="14" t="s">
        <v>140</v>
      </c>
      <c r="C48" s="15">
        <v>8.9</v>
      </c>
      <c r="D48" s="15"/>
      <c r="E48" s="12" t="s">
        <v>162</v>
      </c>
      <c r="F48" s="24" t="s">
        <v>163</v>
      </c>
      <c r="G48" s="25" t="s">
        <v>164</v>
      </c>
      <c r="H48" s="25" t="s">
        <v>165</v>
      </c>
      <c r="I48" s="28" t="s">
        <v>163</v>
      </c>
      <c r="J48" s="28" t="s">
        <v>163</v>
      </c>
      <c r="K48" s="29" t="s">
        <v>166</v>
      </c>
    </row>
  </sheetData>
  <mergeCells count="8">
    <mergeCell ref="A2:K2"/>
    <mergeCell ref="C3:G3"/>
    <mergeCell ref="H3:J3"/>
    <mergeCell ref="C4:E4"/>
    <mergeCell ref="I4:J4"/>
    <mergeCell ref="A6:B6"/>
    <mergeCell ref="A3:A5"/>
    <mergeCell ref="B3:B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国省道养护</vt:lpstr>
      <vt:lpstr>农村公路养护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hnjt</cp:lastModifiedBy>
  <dcterms:created xsi:type="dcterms:W3CDTF">2006-09-20T08:00:00Z</dcterms:created>
  <cp:lastPrinted>2023-12-21T10:38:00Z</cp:lastPrinted>
  <dcterms:modified xsi:type="dcterms:W3CDTF">2025-08-04T08:33:46Z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EAC183FB8FD3A915EAFF8F683FDAF317</vt:lpwstr>
  </property>
</Properties>
</file>