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/>
  </bookViews>
  <sheets>
    <sheet name="建设规模 (1.21)" sheetId="16" r:id="rId1"/>
  </sheets>
  <definedNames>
    <definedName name="_xlnm.Print_Area" hidden="1">#REF!</definedName>
    <definedName name="_xlnm.Print_Titles" hidden="1">#N/A</definedName>
  </definedNames>
  <calcPr calcId="145621"/>
</workbook>
</file>

<file path=xl/calcChain.xml><?xml version="1.0" encoding="utf-8"?>
<calcChain xmlns="http://schemas.openxmlformats.org/spreadsheetml/2006/main">
  <c r="G17" i="16" l="1"/>
  <c r="G9" i="16"/>
  <c r="B7" i="16" l="1"/>
  <c r="B8" i="16"/>
  <c r="B9" i="16"/>
  <c r="B10" i="16"/>
  <c r="B11" i="16"/>
  <c r="B12" i="16"/>
  <c r="B13" i="16"/>
  <c r="B14" i="16"/>
  <c r="B15" i="16"/>
  <c r="B16" i="16"/>
  <c r="B17" i="16"/>
  <c r="B18" i="16"/>
  <c r="B19" i="16"/>
  <c r="B6" i="16"/>
  <c r="O16" i="16" l="1"/>
  <c r="S19" i="16"/>
  <c r="O19" i="16"/>
  <c r="K19" i="16"/>
  <c r="G19" i="16"/>
  <c r="S18" i="16"/>
  <c r="O18" i="16"/>
  <c r="K18" i="16"/>
  <c r="G18" i="16"/>
  <c r="S17" i="16"/>
  <c r="O17" i="16"/>
  <c r="K17" i="16"/>
  <c r="S16" i="16"/>
  <c r="K16" i="16"/>
  <c r="G16" i="16"/>
  <c r="S15" i="16"/>
  <c r="O15" i="16"/>
  <c r="K15" i="16"/>
  <c r="G15" i="16"/>
  <c r="S14" i="16"/>
  <c r="O14" i="16"/>
  <c r="K14" i="16"/>
  <c r="G14" i="16"/>
  <c r="S13" i="16"/>
  <c r="O13" i="16"/>
  <c r="K13" i="16"/>
  <c r="G13" i="16"/>
  <c r="S12" i="16"/>
  <c r="O12" i="16"/>
  <c r="K12" i="16"/>
  <c r="G12" i="16"/>
  <c r="S11" i="16"/>
  <c r="O11" i="16"/>
  <c r="K11" i="16"/>
  <c r="G11" i="16"/>
  <c r="S10" i="16"/>
  <c r="O10" i="16"/>
  <c r="K10" i="16"/>
  <c r="G10" i="16"/>
  <c r="S9" i="16"/>
  <c r="O9" i="16"/>
  <c r="K9" i="16"/>
  <c r="S8" i="16"/>
  <c r="O8" i="16"/>
  <c r="K8" i="16"/>
  <c r="G8" i="16"/>
  <c r="S7" i="16"/>
  <c r="O7" i="16"/>
  <c r="O5" i="16" s="1"/>
  <c r="K7" i="16"/>
  <c r="K5" i="16" s="1"/>
  <c r="G7" i="16"/>
  <c r="S6" i="16"/>
  <c r="O6" i="16"/>
  <c r="K6" i="16"/>
  <c r="G6" i="16"/>
  <c r="X5" i="16"/>
  <c r="W5" i="16"/>
  <c r="V5" i="16"/>
  <c r="U5" i="16"/>
  <c r="T5" i="16"/>
  <c r="S5" i="16"/>
  <c r="R5" i="16"/>
  <c r="Q5" i="16"/>
  <c r="P5" i="16"/>
  <c r="N5" i="16"/>
  <c r="M5" i="16"/>
  <c r="L5" i="16"/>
  <c r="J5" i="16"/>
  <c r="I5" i="16"/>
  <c r="H5" i="16"/>
  <c r="G5" i="16"/>
  <c r="F5" i="16"/>
  <c r="E5" i="16"/>
  <c r="D5" i="16"/>
  <c r="C5" i="16"/>
  <c r="B5" i="16"/>
</calcChain>
</file>

<file path=xl/sharedStrings.xml><?xml version="1.0" encoding="utf-8"?>
<sst xmlns="http://schemas.openxmlformats.org/spreadsheetml/2006/main" count="45" uniqueCount="44">
  <si>
    <t>附件1</t>
  </si>
  <si>
    <t>市州</t>
  </si>
  <si>
    <t>大中修工程（公里）</t>
  </si>
  <si>
    <t>路面改善工程（公里）</t>
  </si>
  <si>
    <t>预防性养护（公里）</t>
  </si>
  <si>
    <t>路网结构改造</t>
  </si>
  <si>
    <t>路政治超（不停车检测系统）（处）</t>
  </si>
  <si>
    <t>示范工程</t>
  </si>
  <si>
    <t>小计</t>
  </si>
  <si>
    <t>中修</t>
  </si>
  <si>
    <t>大修</t>
  </si>
  <si>
    <t>危旧桥改造（座）</t>
  </si>
  <si>
    <t>危旧桥国道下达资金计划</t>
  </si>
  <si>
    <t>危旧桥省道下达资金计划</t>
  </si>
  <si>
    <t>危桥目标任务</t>
  </si>
  <si>
    <t>安防提升工程（公里）</t>
  </si>
  <si>
    <t>国道安防下达资金计划</t>
  </si>
  <si>
    <t>省道安防下达资金计划</t>
  </si>
  <si>
    <t>省道安防下达目标任务</t>
  </si>
  <si>
    <t>灾害防治工程（公里）</t>
  </si>
  <si>
    <t>国道灾防下达资金计划</t>
  </si>
  <si>
    <t>省道安灾防下达资金计划</t>
  </si>
  <si>
    <t>省道灾防下达目标任务</t>
  </si>
  <si>
    <t>主通道</t>
  </si>
  <si>
    <t>非主通道</t>
  </si>
  <si>
    <t>示范养护中心站（个）</t>
  </si>
  <si>
    <t>示范服务区（个）</t>
  </si>
  <si>
    <t>观景台（个）</t>
  </si>
  <si>
    <t>合计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</si>
  <si>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</si>
  <si>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</si>
  <si>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</si>
  <si>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</si>
  <si>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</si>
  <si>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</si>
  <si>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</si>
  <si>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</si>
  <si>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</si>
  <si>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</si>
  <si>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</si>
  <si>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</si>
  <si>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</si>
  <si>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湘西州</t>
  </si>
  <si>
    <t>2022年国省道养护工程任务计划汇总表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</si>
</sst>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2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8" fillId="0" borderId="0"/>
    <xf numFmtId="0" fontId="1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6" applyNumberFormat="1" applyFont="1" applyBorder="1" applyAlignment="1">
      <alignment horizontal="center" vertical="center" wrapText="1"/>
    </xf>
    <xf numFmtId="1" fontId="5" fillId="0" borderId="2" xfId="6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5" fillId="0" borderId="2" xfId="2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" fontId="5" fillId="0" borderId="2" xfId="6" applyNumberFormat="1" applyFont="1" applyFill="1" applyBorder="1" applyAlignment="1">
      <alignment horizontal="center" vertical="center" wrapText="1"/>
    </xf>
    <xf numFmtId="177" fontId="5" fillId="0" borderId="2" xfId="2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</cellXfs>
  <cellStyles count="8">
    <cellStyle name="常规" xfId="0" builtinId="0"/>
    <cellStyle name="常规 10" xfId="3"/>
    <cellStyle name="常规 112" xfId="1"/>
    <cellStyle name="常规 2" xfId="4"/>
    <cellStyle name="常规 2_20160416第一批农村公路切块计划" xfId="2"/>
    <cellStyle name="常规 3" xfId="5"/>
    <cellStyle name="常规 4 4_20160416第一批农村公路切块计划" xfId="6"/>
    <cellStyle name="样式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P19"/>
  <sheetViews>
    <sheetView tabSelected="1" zoomScale="80" zoomScaleNormal="80" workbookViewId="0">
      <selection activeCell="G18" sqref="G18"/>
    </sheetView>
  </sheetViews>
  <sheetFormatPr defaultColWidth="9" defaultRowHeight="14.25" x14ac:dyDescent="0.2"/>
  <cols>
    <col min="1" max="1" width="9.875" style="1" customWidth="1"/>
    <col min="2" max="2" width="9.25" style="2" customWidth="1"/>
    <col min="3" max="3" width="9.875" style="2" customWidth="1"/>
    <col min="4" max="4" width="9.625" style="2" customWidth="1"/>
    <col min="5" max="5" width="9" style="2" customWidth="1"/>
    <col min="6" max="6" width="9.625" style="2" customWidth="1"/>
    <col min="7" max="7" width="9.875" style="1" customWidth="1"/>
    <col min="8" max="10" width="7.5" style="1" hidden="1" customWidth="1"/>
    <col min="11" max="11" width="11.25" style="1" customWidth="1"/>
    <col min="12" max="14" width="7.375" style="1" hidden="1" customWidth="1"/>
    <col min="15" max="15" width="11" style="1" customWidth="1"/>
    <col min="16" max="18" width="7.25" style="1" hidden="1" customWidth="1"/>
    <col min="19" max="19" width="9.875" style="1" customWidth="1"/>
    <col min="20" max="20" width="9.375" style="1" customWidth="1"/>
    <col min="21" max="22" width="8.875" style="3" customWidth="1"/>
    <col min="23" max="23" width="8.75" style="3" customWidth="1"/>
    <col min="24" max="24" width="10.25" style="3" customWidth="1"/>
    <col min="25" max="16344" width="9" style="1"/>
  </cols>
  <sheetData>
    <row r="1" spans="1:24" s="1" customFormat="1" x14ac:dyDescent="0.2">
      <c r="A1" s="4" t="s">
        <v>0</v>
      </c>
      <c r="B1" s="2"/>
      <c r="C1" s="2"/>
      <c r="D1" s="2"/>
      <c r="E1" s="2"/>
      <c r="F1" s="2"/>
      <c r="U1" s="3"/>
      <c r="V1" s="3"/>
      <c r="W1" s="3"/>
      <c r="X1" s="3"/>
    </row>
    <row r="2" spans="1:24" s="1" customFormat="1" ht="28.15" customHeight="1" x14ac:dyDescent="0.2">
      <c r="A2" s="19" t="s">
        <v>43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39" customHeight="1" x14ac:dyDescent="0.2">
      <c r="A3" s="23" t="s">
        <v>1</v>
      </c>
      <c r="B3" s="20" t="s">
        <v>2</v>
      </c>
      <c r="C3" s="20"/>
      <c r="D3" s="20"/>
      <c r="E3" s="20" t="s">
        <v>3</v>
      </c>
      <c r="F3" s="24" t="s">
        <v>4</v>
      </c>
      <c r="G3" s="21" t="s">
        <v>5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 t="s">
        <v>6</v>
      </c>
      <c r="T3" s="22"/>
      <c r="U3" s="22"/>
      <c r="V3" s="22" t="s">
        <v>7</v>
      </c>
      <c r="W3" s="22"/>
      <c r="X3" s="22"/>
    </row>
    <row r="4" spans="1:24" s="1" customFormat="1" ht="45.75" customHeight="1" x14ac:dyDescent="0.2">
      <c r="A4" s="23"/>
      <c r="B4" s="5" t="s">
        <v>8</v>
      </c>
      <c r="C4" s="5" t="s">
        <v>9</v>
      </c>
      <c r="D4" s="5" t="s">
        <v>10</v>
      </c>
      <c r="E4" s="20"/>
      <c r="F4" s="24"/>
      <c r="G4" s="6" t="s">
        <v>11</v>
      </c>
      <c r="H4" s="7" t="s">
        <v>12</v>
      </c>
      <c r="I4" s="7" t="s">
        <v>13</v>
      </c>
      <c r="J4" s="12" t="s">
        <v>14</v>
      </c>
      <c r="K4" s="6" t="s">
        <v>15</v>
      </c>
      <c r="L4" s="7" t="s">
        <v>16</v>
      </c>
      <c r="M4" s="7" t="s">
        <v>17</v>
      </c>
      <c r="N4" s="7" t="s">
        <v>18</v>
      </c>
      <c r="O4" s="6" t="s">
        <v>19</v>
      </c>
      <c r="P4" s="7" t="s">
        <v>20</v>
      </c>
      <c r="Q4" s="7" t="s">
        <v>21</v>
      </c>
      <c r="R4" s="7" t="s">
        <v>22</v>
      </c>
      <c r="S4" s="6" t="s">
        <v>8</v>
      </c>
      <c r="T4" s="6" t="s">
        <v>23</v>
      </c>
      <c r="U4" s="14" t="s">
        <v>24</v>
      </c>
      <c r="V4" s="14" t="s">
        <v>25</v>
      </c>
      <c r="W4" s="14" t="s">
        <v>26</v>
      </c>
      <c r="X4" s="14" t="s">
        <v>27</v>
      </c>
    </row>
    <row r="5" spans="1:24" s="1" customFormat="1" ht="34.5" customHeight="1" x14ac:dyDescent="0.2">
      <c r="A5" s="8" t="s">
        <v>28</v>
      </c>
      <c r="B5" s="9">
        <f t="shared" ref="B5:X5" si="0">SUM(B6:B19)</f>
        <v>1215.8379999999986</v>
      </c>
      <c r="C5" s="9">
        <f t="shared" si="0"/>
        <v>788.05899999999929</v>
      </c>
      <c r="D5" s="9">
        <f t="shared" si="0"/>
        <v>427.77899999999931</v>
      </c>
      <c r="E5" s="9">
        <f t="shared" si="0"/>
        <v>500.12200000000013</v>
      </c>
      <c r="F5" s="9">
        <f t="shared" si="0"/>
        <v>718</v>
      </c>
      <c r="G5" s="10">
        <f t="shared" si="0"/>
        <v>490</v>
      </c>
      <c r="H5" s="10">
        <f t="shared" si="0"/>
        <v>175</v>
      </c>
      <c r="I5" s="10">
        <f t="shared" si="0"/>
        <v>160</v>
      </c>
      <c r="J5" s="10">
        <f t="shared" si="0"/>
        <v>152</v>
      </c>
      <c r="K5" s="10">
        <f t="shared" si="0"/>
        <v>1298.52</v>
      </c>
      <c r="L5" s="10">
        <f t="shared" si="0"/>
        <v>521.66399999999999</v>
      </c>
      <c r="M5" s="10">
        <f t="shared" si="0"/>
        <v>407.71600000000001</v>
      </c>
      <c r="N5" s="10">
        <f t="shared" si="0"/>
        <v>369.14</v>
      </c>
      <c r="O5" s="10">
        <f t="shared" si="0"/>
        <v>219.18800000000002</v>
      </c>
      <c r="P5" s="10">
        <f t="shared" si="0"/>
        <v>46.683</v>
      </c>
      <c r="Q5" s="10">
        <f t="shared" si="0"/>
        <v>67.786000000000001</v>
      </c>
      <c r="R5" s="10">
        <f t="shared" si="0"/>
        <v>105.71900000000001</v>
      </c>
      <c r="S5" s="10">
        <f t="shared" si="0"/>
        <v>171</v>
      </c>
      <c r="T5" s="10">
        <f t="shared" si="0"/>
        <v>85</v>
      </c>
      <c r="U5" s="15">
        <f t="shared" si="0"/>
        <v>86</v>
      </c>
      <c r="V5" s="15">
        <f t="shared" si="0"/>
        <v>9</v>
      </c>
      <c r="W5" s="15">
        <f t="shared" si="0"/>
        <v>10</v>
      </c>
      <c r="X5" s="15">
        <f t="shared" si="0"/>
        <v>87</v>
      </c>
    </row>
    <row r="6" spans="1:24" s="1" customFormat="1" ht="34.5" customHeight="1" x14ac:dyDescent="0.2">
      <c r="A6" s="8" t="s">
        <v>29</v>
      </c>
      <c r="B6" s="11">
        <f>C6+D6</f>
        <v>197.55699999999962</v>
      </c>
      <c r="C6" s="11">
        <v>185.11299999999972</v>
      </c>
      <c r="D6" s="11">
        <v>12.443999999999901</v>
      </c>
      <c r="E6" s="11">
        <v>32.302999999999969</v>
      </c>
      <c r="F6" s="11">
        <v>57</v>
      </c>
      <c r="G6" s="10">
        <f>H6+I6+J6</f>
        <v>8</v>
      </c>
      <c r="H6" s="10">
        <v>3</v>
      </c>
      <c r="I6" s="10">
        <v>2</v>
      </c>
      <c r="J6" s="10">
        <v>3</v>
      </c>
      <c r="K6" s="10">
        <f>L6+M6+N6</f>
        <v>0.63</v>
      </c>
      <c r="L6" s="13"/>
      <c r="M6" s="13"/>
      <c r="N6" s="13">
        <v>0.63</v>
      </c>
      <c r="O6" s="10">
        <f>P6+Q6+R6</f>
        <v>0</v>
      </c>
      <c r="P6" s="13"/>
      <c r="Q6" s="13"/>
      <c r="R6" s="13"/>
      <c r="S6" s="13">
        <f>T6+U6</f>
        <v>7</v>
      </c>
      <c r="T6" s="13">
        <v>3</v>
      </c>
      <c r="U6" s="16">
        <v>4</v>
      </c>
      <c r="V6" s="16"/>
      <c r="W6" s="16">
        <v>2</v>
      </c>
      <c r="X6" s="16">
        <v>2</v>
      </c>
    </row>
    <row r="7" spans="1:24" s="1" customFormat="1" ht="34.5" customHeight="1" x14ac:dyDescent="0.2">
      <c r="A7" s="8" t="s">
        <v>30</v>
      </c>
      <c r="B7" s="11">
        <f t="shared" ref="B7:B19" si="1">C7+D7</f>
        <v>132.55599999999987</v>
      </c>
      <c r="C7" s="11">
        <v>126.21799999999988</v>
      </c>
      <c r="D7" s="11">
        <v>6.338000000000001</v>
      </c>
      <c r="E7" s="11">
        <v>82.73899999999999</v>
      </c>
      <c r="F7" s="11">
        <v>39</v>
      </c>
      <c r="G7" s="10">
        <f t="shared" ref="G7:G19" si="2">H7+I7+J7</f>
        <v>19</v>
      </c>
      <c r="H7" s="10">
        <v>5</v>
      </c>
      <c r="I7" s="10">
        <v>4</v>
      </c>
      <c r="J7" s="10">
        <v>10</v>
      </c>
      <c r="K7" s="10">
        <f t="shared" ref="K7:K19" si="3">L7+M7+N7</f>
        <v>40.427</v>
      </c>
      <c r="L7" s="13"/>
      <c r="M7" s="13">
        <v>12.792</v>
      </c>
      <c r="N7" s="13">
        <v>27.635000000000002</v>
      </c>
      <c r="O7" s="10">
        <f t="shared" ref="O7:O19" si="4">P7+Q7+R7</f>
        <v>32.884</v>
      </c>
      <c r="P7" s="13"/>
      <c r="Q7" s="13">
        <v>32.884</v>
      </c>
      <c r="R7" s="13"/>
      <c r="S7" s="13">
        <f t="shared" ref="S7:S19" si="5">T7+U7</f>
        <v>23</v>
      </c>
      <c r="T7" s="13">
        <v>6</v>
      </c>
      <c r="U7" s="17">
        <v>17</v>
      </c>
      <c r="V7" s="17"/>
      <c r="W7" s="17">
        <v>1</v>
      </c>
      <c r="X7" s="17">
        <v>3</v>
      </c>
    </row>
    <row r="8" spans="1:24" s="1" customFormat="1" ht="34.5" customHeight="1" x14ac:dyDescent="0.2">
      <c r="A8" s="8" t="s">
        <v>31</v>
      </c>
      <c r="B8" s="11">
        <f t="shared" si="1"/>
        <v>44.669999999999881</v>
      </c>
      <c r="C8" s="11">
        <v>18.922999999999831</v>
      </c>
      <c r="D8" s="11">
        <v>25.74700000000005</v>
      </c>
      <c r="E8" s="11">
        <v>10</v>
      </c>
      <c r="F8" s="11">
        <v>23</v>
      </c>
      <c r="G8" s="10">
        <f t="shared" si="2"/>
        <v>0</v>
      </c>
      <c r="H8" s="10">
        <v>0</v>
      </c>
      <c r="I8" s="10">
        <v>0</v>
      </c>
      <c r="J8" s="10">
        <v>0</v>
      </c>
      <c r="K8" s="10">
        <f t="shared" si="3"/>
        <v>18.826000000000001</v>
      </c>
      <c r="L8" s="13">
        <v>18.826000000000001</v>
      </c>
      <c r="M8" s="13"/>
      <c r="N8" s="13">
        <v>0</v>
      </c>
      <c r="O8" s="10">
        <f t="shared" si="4"/>
        <v>0</v>
      </c>
      <c r="P8" s="13"/>
      <c r="Q8" s="13"/>
      <c r="R8" s="13"/>
      <c r="S8" s="13">
        <f t="shared" si="5"/>
        <v>1</v>
      </c>
      <c r="T8" s="13"/>
      <c r="U8" s="17">
        <v>1</v>
      </c>
      <c r="V8" s="17"/>
      <c r="W8" s="17"/>
      <c r="X8" s="17"/>
    </row>
    <row r="9" spans="1:24" s="1" customFormat="1" ht="34.5" customHeight="1" x14ac:dyDescent="0.2">
      <c r="A9" s="8" t="s">
        <v>32</v>
      </c>
      <c r="B9" s="11">
        <f t="shared" si="1"/>
        <v>63.235999999999727</v>
      </c>
      <c r="C9" s="11">
        <v>38.469000000000079</v>
      </c>
      <c r="D9" s="11">
        <v>24.766999999999648</v>
      </c>
      <c r="E9" s="11">
        <v>10</v>
      </c>
      <c r="F9" s="11">
        <v>53</v>
      </c>
      <c r="G9" s="10">
        <f>H9+I9+J9+1</f>
        <v>13</v>
      </c>
      <c r="H9" s="10">
        <v>4</v>
      </c>
      <c r="I9" s="10">
        <v>4</v>
      </c>
      <c r="J9" s="10">
        <v>4</v>
      </c>
      <c r="K9" s="10">
        <f t="shared" si="3"/>
        <v>65.694000000000003</v>
      </c>
      <c r="L9" s="13">
        <v>65.694000000000003</v>
      </c>
      <c r="M9" s="13"/>
      <c r="N9" s="13">
        <v>0</v>
      </c>
      <c r="O9" s="10">
        <f t="shared" si="4"/>
        <v>0</v>
      </c>
      <c r="P9" s="13"/>
      <c r="Q9" s="13"/>
      <c r="R9" s="13"/>
      <c r="S9" s="13">
        <f t="shared" si="5"/>
        <v>23</v>
      </c>
      <c r="T9" s="13">
        <v>8</v>
      </c>
      <c r="U9" s="17">
        <v>15</v>
      </c>
      <c r="V9" s="17"/>
      <c r="W9" s="17"/>
      <c r="X9" s="17"/>
    </row>
    <row r="10" spans="1:24" s="1" customFormat="1" ht="34.5" customHeight="1" x14ac:dyDescent="0.2">
      <c r="A10" s="8" t="s">
        <v>33</v>
      </c>
      <c r="B10" s="11">
        <f t="shared" si="1"/>
        <v>87.495000000000658</v>
      </c>
      <c r="C10" s="11">
        <v>37.539000000000236</v>
      </c>
      <c r="D10" s="11">
        <v>49.956000000000415</v>
      </c>
      <c r="E10" s="11">
        <v>18</v>
      </c>
      <c r="F10" s="11">
        <v>66</v>
      </c>
      <c r="G10" s="10">
        <f t="shared" si="2"/>
        <v>61</v>
      </c>
      <c r="H10" s="10">
        <v>25</v>
      </c>
      <c r="I10" s="10">
        <v>25</v>
      </c>
      <c r="J10" s="10">
        <v>11</v>
      </c>
      <c r="K10" s="10">
        <f t="shared" si="3"/>
        <v>52.22</v>
      </c>
      <c r="L10" s="13"/>
      <c r="M10" s="13">
        <v>52.22</v>
      </c>
      <c r="N10" s="13">
        <v>0</v>
      </c>
      <c r="O10" s="10">
        <f t="shared" si="4"/>
        <v>31.844000000000001</v>
      </c>
      <c r="P10" s="13"/>
      <c r="Q10" s="13">
        <v>27.902000000000001</v>
      </c>
      <c r="R10" s="13">
        <v>3.9420000000000002</v>
      </c>
      <c r="S10" s="13">
        <f t="shared" si="5"/>
        <v>14</v>
      </c>
      <c r="T10" s="13">
        <v>9</v>
      </c>
      <c r="U10" s="17">
        <v>5</v>
      </c>
      <c r="V10" s="17"/>
      <c r="W10" s="17"/>
      <c r="X10" s="17">
        <v>4</v>
      </c>
    </row>
    <row r="11" spans="1:24" s="1" customFormat="1" ht="34.5" customHeight="1" x14ac:dyDescent="0.2">
      <c r="A11" s="8" t="s">
        <v>34</v>
      </c>
      <c r="B11" s="11">
        <f t="shared" si="1"/>
        <v>60.762000000000171</v>
      </c>
      <c r="C11" s="11">
        <v>25.307000000000016</v>
      </c>
      <c r="D11" s="11">
        <v>35.455000000000155</v>
      </c>
      <c r="E11" s="11">
        <v>57.37299999999999</v>
      </c>
      <c r="F11" s="11">
        <v>55</v>
      </c>
      <c r="G11" s="10">
        <f t="shared" si="2"/>
        <v>26</v>
      </c>
      <c r="H11" s="10">
        <v>10</v>
      </c>
      <c r="I11" s="10">
        <v>9</v>
      </c>
      <c r="J11" s="10">
        <v>7</v>
      </c>
      <c r="K11" s="10">
        <f t="shared" si="3"/>
        <v>135.22</v>
      </c>
      <c r="L11" s="13">
        <v>123.6</v>
      </c>
      <c r="M11" s="13"/>
      <c r="N11" s="13">
        <v>11.62</v>
      </c>
      <c r="O11" s="10">
        <f t="shared" si="4"/>
        <v>0</v>
      </c>
      <c r="P11" s="13"/>
      <c r="Q11" s="13"/>
      <c r="R11" s="13"/>
      <c r="S11" s="13">
        <f t="shared" si="5"/>
        <v>12</v>
      </c>
      <c r="T11" s="13">
        <v>10</v>
      </c>
      <c r="U11" s="17">
        <v>2</v>
      </c>
      <c r="V11" s="17">
        <v>2</v>
      </c>
      <c r="W11" s="17">
        <v>1</v>
      </c>
      <c r="X11" s="17">
        <v>2</v>
      </c>
    </row>
    <row r="12" spans="1:24" s="1" customFormat="1" ht="34.5" customHeight="1" x14ac:dyDescent="0.2">
      <c r="A12" s="8" t="s">
        <v>35</v>
      </c>
      <c r="B12" s="11">
        <f t="shared" si="1"/>
        <v>74.93199999999996</v>
      </c>
      <c r="C12" s="11">
        <v>41.051000000000109</v>
      </c>
      <c r="D12" s="11">
        <v>33.880999999999844</v>
      </c>
      <c r="E12" s="11">
        <v>54.788000000000004</v>
      </c>
      <c r="F12" s="11">
        <v>61</v>
      </c>
      <c r="G12" s="10">
        <f t="shared" si="2"/>
        <v>48</v>
      </c>
      <c r="H12" s="10">
        <v>6</v>
      </c>
      <c r="I12" s="10">
        <v>31</v>
      </c>
      <c r="J12" s="10">
        <v>11</v>
      </c>
      <c r="K12" s="10">
        <f t="shared" si="3"/>
        <v>32.484000000000002</v>
      </c>
      <c r="L12" s="13"/>
      <c r="M12" s="13"/>
      <c r="N12" s="13">
        <v>32.484000000000002</v>
      </c>
      <c r="O12" s="10">
        <f t="shared" si="4"/>
        <v>0</v>
      </c>
      <c r="P12" s="13"/>
      <c r="Q12" s="13"/>
      <c r="R12" s="13"/>
      <c r="S12" s="13">
        <f t="shared" si="5"/>
        <v>7</v>
      </c>
      <c r="T12" s="13">
        <v>4</v>
      </c>
      <c r="U12" s="17">
        <v>3</v>
      </c>
      <c r="V12" s="17"/>
      <c r="W12" s="17">
        <v>1</v>
      </c>
      <c r="X12" s="17">
        <v>5</v>
      </c>
    </row>
    <row r="13" spans="1:24" s="1" customFormat="1" ht="34.5" customHeight="1" x14ac:dyDescent="0.2">
      <c r="A13" s="8" t="s">
        <v>36</v>
      </c>
      <c r="B13" s="11">
        <f t="shared" si="1"/>
        <v>51.438000000000301</v>
      </c>
      <c r="C13" s="11">
        <v>14.247000000000099</v>
      </c>
      <c r="D13" s="11">
        <v>37.191000000000201</v>
      </c>
      <c r="E13" s="11">
        <v>43.500000000000014</v>
      </c>
      <c r="F13" s="11">
        <v>31</v>
      </c>
      <c r="G13" s="10">
        <f t="shared" si="2"/>
        <v>36</v>
      </c>
      <c r="H13" s="10">
        <v>19</v>
      </c>
      <c r="I13" s="10">
        <v>14</v>
      </c>
      <c r="J13" s="10">
        <v>3</v>
      </c>
      <c r="K13" s="10">
        <f t="shared" si="3"/>
        <v>160.137</v>
      </c>
      <c r="L13" s="13">
        <v>72.11</v>
      </c>
      <c r="M13" s="13">
        <v>2.3029999999999999</v>
      </c>
      <c r="N13" s="13">
        <v>85.724000000000004</v>
      </c>
      <c r="O13" s="10">
        <f t="shared" si="4"/>
        <v>0</v>
      </c>
      <c r="P13" s="13"/>
      <c r="Q13" s="13"/>
      <c r="R13" s="13"/>
      <c r="S13" s="13">
        <f t="shared" si="5"/>
        <v>4</v>
      </c>
      <c r="T13" s="13">
        <v>2</v>
      </c>
      <c r="U13" s="17">
        <v>2</v>
      </c>
      <c r="V13" s="17"/>
      <c r="W13" s="17"/>
      <c r="X13" s="17">
        <v>15</v>
      </c>
    </row>
    <row r="14" spans="1:24" s="1" customFormat="1" ht="34.5" customHeight="1" x14ac:dyDescent="0.2">
      <c r="A14" s="8" t="s">
        <v>37</v>
      </c>
      <c r="B14" s="11">
        <f t="shared" si="1"/>
        <v>111.7440000000004</v>
      </c>
      <c r="C14" s="11">
        <v>85.200000000000429</v>
      </c>
      <c r="D14" s="11">
        <v>26.543999999999961</v>
      </c>
      <c r="E14" s="11">
        <v>36.690000000000005</v>
      </c>
      <c r="F14" s="11">
        <v>45</v>
      </c>
      <c r="G14" s="10">
        <f t="shared" si="2"/>
        <v>42</v>
      </c>
      <c r="H14" s="10">
        <v>15</v>
      </c>
      <c r="I14" s="10">
        <v>22</v>
      </c>
      <c r="J14" s="10">
        <v>5</v>
      </c>
      <c r="K14" s="10">
        <f t="shared" si="3"/>
        <v>216.32400000000001</v>
      </c>
      <c r="L14" s="13">
        <v>171.577</v>
      </c>
      <c r="M14" s="13">
        <v>20.393999999999998</v>
      </c>
      <c r="N14" s="13">
        <v>24.353000000000002</v>
      </c>
      <c r="O14" s="10">
        <f t="shared" si="4"/>
        <v>0</v>
      </c>
      <c r="P14" s="13"/>
      <c r="Q14" s="13"/>
      <c r="R14" s="13"/>
      <c r="S14" s="13">
        <f t="shared" si="5"/>
        <v>12</v>
      </c>
      <c r="T14" s="13">
        <v>6</v>
      </c>
      <c r="U14" s="17">
        <v>6</v>
      </c>
      <c r="V14" s="17">
        <v>1</v>
      </c>
      <c r="W14" s="17">
        <v>1</v>
      </c>
      <c r="X14" s="17">
        <v>14</v>
      </c>
    </row>
    <row r="15" spans="1:24" s="1" customFormat="1" ht="34.5" customHeight="1" x14ac:dyDescent="0.2">
      <c r="A15" s="8" t="s">
        <v>38</v>
      </c>
      <c r="B15" s="11">
        <f t="shared" si="1"/>
        <v>71.826000000000221</v>
      </c>
      <c r="C15" s="11">
        <v>16.600000000000012</v>
      </c>
      <c r="D15" s="11">
        <v>55.226000000000212</v>
      </c>
      <c r="E15" s="11">
        <v>33.554000000000087</v>
      </c>
      <c r="F15" s="11">
        <v>59</v>
      </c>
      <c r="G15" s="10">
        <f t="shared" si="2"/>
        <v>27</v>
      </c>
      <c r="H15" s="10">
        <v>16</v>
      </c>
      <c r="I15" s="10">
        <v>9</v>
      </c>
      <c r="J15" s="10">
        <v>2</v>
      </c>
      <c r="K15" s="10">
        <f t="shared" si="3"/>
        <v>25.756</v>
      </c>
      <c r="L15" s="13">
        <v>25.756</v>
      </c>
      <c r="M15" s="13"/>
      <c r="N15" s="13">
        <v>0</v>
      </c>
      <c r="O15" s="10">
        <f t="shared" si="4"/>
        <v>0</v>
      </c>
      <c r="P15" s="13"/>
      <c r="Q15" s="13"/>
      <c r="R15" s="13"/>
      <c r="S15" s="13">
        <f t="shared" si="5"/>
        <v>22</v>
      </c>
      <c r="T15" s="13">
        <v>10</v>
      </c>
      <c r="U15" s="17">
        <v>12</v>
      </c>
      <c r="V15" s="17">
        <v>1</v>
      </c>
      <c r="W15" s="17"/>
      <c r="X15" s="17"/>
    </row>
    <row r="16" spans="1:24" s="1" customFormat="1" ht="34.5" customHeight="1" x14ac:dyDescent="0.2">
      <c r="A16" s="8" t="s">
        <v>39</v>
      </c>
      <c r="B16" s="11">
        <f t="shared" si="1"/>
        <v>42.888999999999903</v>
      </c>
      <c r="C16" s="11">
        <v>3.6180000000000021</v>
      </c>
      <c r="D16" s="11">
        <v>39.270999999999901</v>
      </c>
      <c r="E16" s="11">
        <v>44.374000000000024</v>
      </c>
      <c r="F16" s="11">
        <v>64</v>
      </c>
      <c r="G16" s="10">
        <f t="shared" si="2"/>
        <v>51</v>
      </c>
      <c r="H16" s="10">
        <v>15</v>
      </c>
      <c r="I16" s="10">
        <v>9</v>
      </c>
      <c r="J16" s="10">
        <v>27</v>
      </c>
      <c r="K16" s="10">
        <f t="shared" si="3"/>
        <v>16.8</v>
      </c>
      <c r="L16" s="13">
        <v>0.2</v>
      </c>
      <c r="M16" s="13"/>
      <c r="N16" s="13">
        <v>16.600000000000001</v>
      </c>
      <c r="O16" s="10">
        <f>P16+Q16+R16-1</f>
        <v>1.6349999999999998</v>
      </c>
      <c r="P16" s="13">
        <v>1.4350000000000001</v>
      </c>
      <c r="Q16" s="13"/>
      <c r="R16" s="13">
        <v>1.2</v>
      </c>
      <c r="S16" s="13">
        <f t="shared" si="5"/>
        <v>11</v>
      </c>
      <c r="T16" s="13">
        <v>9</v>
      </c>
      <c r="U16" s="17">
        <v>2</v>
      </c>
      <c r="V16" s="17">
        <v>2</v>
      </c>
      <c r="W16" s="17">
        <v>1</v>
      </c>
      <c r="X16" s="17">
        <v>2</v>
      </c>
    </row>
    <row r="17" spans="1:24" s="1" customFormat="1" ht="34.5" customHeight="1" x14ac:dyDescent="0.2">
      <c r="A17" s="8" t="s">
        <v>40</v>
      </c>
      <c r="B17" s="11">
        <f t="shared" si="1"/>
        <v>160.45599999999894</v>
      </c>
      <c r="C17" s="11">
        <v>122.66599999999973</v>
      </c>
      <c r="D17" s="11">
        <v>37.789999999999225</v>
      </c>
      <c r="E17" s="11">
        <v>28.794000000000068</v>
      </c>
      <c r="F17" s="11">
        <v>87</v>
      </c>
      <c r="G17" s="10">
        <f>H17+I17+J17+2</f>
        <v>52</v>
      </c>
      <c r="H17" s="10">
        <v>23</v>
      </c>
      <c r="I17" s="10">
        <v>2</v>
      </c>
      <c r="J17" s="10">
        <v>25</v>
      </c>
      <c r="K17" s="10">
        <f t="shared" si="3"/>
        <v>30.55</v>
      </c>
      <c r="L17" s="13">
        <v>18.608000000000001</v>
      </c>
      <c r="M17" s="13"/>
      <c r="N17" s="13">
        <v>11.942</v>
      </c>
      <c r="O17" s="10">
        <f t="shared" si="4"/>
        <v>21.567</v>
      </c>
      <c r="P17" s="13"/>
      <c r="Q17" s="13"/>
      <c r="R17" s="13">
        <v>21.567</v>
      </c>
      <c r="S17" s="13">
        <f t="shared" si="5"/>
        <v>20</v>
      </c>
      <c r="T17" s="13">
        <v>12</v>
      </c>
      <c r="U17" s="17">
        <v>8</v>
      </c>
      <c r="V17" s="17">
        <v>1</v>
      </c>
      <c r="W17" s="17">
        <v>2</v>
      </c>
      <c r="X17" s="17">
        <v>7</v>
      </c>
    </row>
    <row r="18" spans="1:24" s="1" customFormat="1" ht="34.5" customHeight="1" x14ac:dyDescent="0.2">
      <c r="A18" s="8" t="s">
        <v>41</v>
      </c>
      <c r="B18" s="11">
        <f t="shared" si="1"/>
        <v>46.293999999999983</v>
      </c>
      <c r="C18" s="11">
        <v>10.697000000000116</v>
      </c>
      <c r="D18" s="11">
        <v>35.596999999999866</v>
      </c>
      <c r="E18" s="11">
        <v>33.545999999999992</v>
      </c>
      <c r="F18" s="11">
        <v>33</v>
      </c>
      <c r="G18" s="10">
        <f t="shared" si="2"/>
        <v>23</v>
      </c>
      <c r="H18" s="10">
        <v>0</v>
      </c>
      <c r="I18" s="10">
        <v>10</v>
      </c>
      <c r="J18" s="10">
        <v>13</v>
      </c>
      <c r="K18" s="10">
        <f t="shared" si="3"/>
        <v>62.662999999999997</v>
      </c>
      <c r="L18" s="13"/>
      <c r="M18" s="13">
        <v>29.54</v>
      </c>
      <c r="N18" s="13">
        <v>33.122999999999998</v>
      </c>
      <c r="O18" s="10">
        <f t="shared" si="4"/>
        <v>0</v>
      </c>
      <c r="P18" s="13"/>
      <c r="Q18" s="13"/>
      <c r="R18" s="13"/>
      <c r="S18" s="13">
        <f t="shared" si="5"/>
        <v>0</v>
      </c>
      <c r="T18" s="18"/>
      <c r="U18" s="18"/>
      <c r="V18" s="17">
        <v>1</v>
      </c>
      <c r="W18" s="17"/>
      <c r="X18" s="17">
        <v>5</v>
      </c>
    </row>
    <row r="19" spans="1:24" s="1" customFormat="1" ht="34.5" customHeight="1" x14ac:dyDescent="0.2">
      <c r="A19" s="8" t="s">
        <v>42</v>
      </c>
      <c r="B19" s="11">
        <f t="shared" si="1"/>
        <v>69.982999999998981</v>
      </c>
      <c r="C19" s="11">
        <v>62.410999999999035</v>
      </c>
      <c r="D19" s="11">
        <v>7.5719999999999459</v>
      </c>
      <c r="E19" s="11">
        <v>14.461000000000013</v>
      </c>
      <c r="F19" s="11">
        <v>45</v>
      </c>
      <c r="G19" s="10">
        <f t="shared" si="2"/>
        <v>84</v>
      </c>
      <c r="H19" s="10">
        <v>34</v>
      </c>
      <c r="I19" s="10">
        <v>19</v>
      </c>
      <c r="J19" s="10">
        <v>31</v>
      </c>
      <c r="K19" s="10">
        <f t="shared" si="3"/>
        <v>440.78899999999999</v>
      </c>
      <c r="L19" s="13">
        <v>25.292999999999999</v>
      </c>
      <c r="M19" s="13">
        <v>290.46699999999998</v>
      </c>
      <c r="N19" s="13">
        <v>125.029</v>
      </c>
      <c r="O19" s="10">
        <f t="shared" si="4"/>
        <v>131.25800000000001</v>
      </c>
      <c r="P19" s="13">
        <v>45.247999999999998</v>
      </c>
      <c r="Q19" s="13">
        <v>7</v>
      </c>
      <c r="R19" s="13">
        <v>79.010000000000005</v>
      </c>
      <c r="S19" s="13">
        <f t="shared" si="5"/>
        <v>15</v>
      </c>
      <c r="T19" s="13">
        <v>6</v>
      </c>
      <c r="U19" s="17">
        <v>9</v>
      </c>
      <c r="V19" s="17">
        <v>1</v>
      </c>
      <c r="W19" s="17">
        <v>1</v>
      </c>
      <c r="X19" s="17">
        <v>28</v>
      </c>
    </row>
  </sheetData>
  <mergeCells count="8">
    <mergeCell ref="A2:X2"/>
    <mergeCell ref="B3:D3"/>
    <mergeCell ref="G3:R3"/>
    <mergeCell ref="S3:U3"/>
    <mergeCell ref="V3:X3"/>
    <mergeCell ref="A3:A4"/>
    <mergeCell ref="E3:E4"/>
    <mergeCell ref="F3:F4"/>
  </mergeCells>
  <phoneticPr fontId="11" type="noConversion"/>
  <printOptions horizontalCentered="1"/>
  <pageMargins left="0.16" right="0.15748031496063" top="0.31496062992126" bottom="0.23622047244094499" header="0.27559055118110198" footer="0.23622047244094499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建设规模 (1.21)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欧阳京亚</dc:creator>
  <cp:lastModifiedBy>刘永红</cp:lastModifiedBy>
  <cp:lastPrinted>2022-02-25T06:48:00Z</cp:lastPrinted>
  <dcterms:created xsi:type="dcterms:W3CDTF">2015-06-05T18:19:00Z</dcterms:created>
  <dcterms:modified xsi:type="dcterms:W3CDTF">2022-02-25T06:48:01Z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3A9C513C049A46C99CA5D51E33879EC0</vt:lpwstr>
  </property>
  <property fmtid="{D5CDD505-2E9C-101B-9397-08002B2CF9AE}" pid="4" name="KSOReadingLayout">
    <vt:bool>true</vt:bool>
  </property>
</Properties>
</file>