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68" activeTab="7"/>
  </bookViews>
  <sheets>
    <sheet name="长沙" sheetId="24" r:id="rId1"/>
    <sheet name="株洲" sheetId="13" r:id="rId2"/>
    <sheet name="湘潭" sheetId="20" r:id="rId3"/>
    <sheet name="衡阳" sheetId="26" r:id="rId4"/>
    <sheet name="邵阳" sheetId="25" r:id="rId5"/>
    <sheet name="岳阳" sheetId="12" r:id="rId6"/>
    <sheet name="常德" sheetId="19" r:id="rId7"/>
    <sheet name="张家界" sheetId="17" r:id="rId8"/>
    <sheet name="益阳" sheetId="23" r:id="rId9"/>
    <sheet name="永州" sheetId="22" r:id="rId10"/>
    <sheet name="郴州" sheetId="15" r:id="rId11"/>
    <sheet name="怀化" sheetId="16" r:id="rId12"/>
    <sheet name="娄底" sheetId="18" r:id="rId13"/>
    <sheet name="湘西" sheetId="21" r:id="rId14"/>
  </sheets>
  <definedNames>
    <definedName name="_xlnm._FilterDatabase" localSheetId="0" hidden="1">长沙!$A$6:$AE$35</definedName>
    <definedName name="_xlnm._FilterDatabase" localSheetId="1" hidden="1">株洲!$A$7:$AE$39</definedName>
    <definedName name="_xlnm._FilterDatabase" localSheetId="2" hidden="1">湘潭!$A$7:$AG$35</definedName>
    <definedName name="_xlnm._FilterDatabase" localSheetId="3" hidden="1">衡阳!$A$7:$AE$40</definedName>
    <definedName name="_xlnm._FilterDatabase" localSheetId="4" hidden="1">邵阳!$A$7:$AE$21</definedName>
    <definedName name="_xlnm._FilterDatabase" localSheetId="5" hidden="1">岳阳!$A$7:$AF$41</definedName>
    <definedName name="_xlnm._FilterDatabase" localSheetId="6" hidden="1">常德!$A$6:$AE$59</definedName>
    <definedName name="_xlnm._FilterDatabase" localSheetId="7" hidden="1">张家界!$A$7:$AE$56</definedName>
    <definedName name="_xlnm._FilterDatabase" localSheetId="8" hidden="1">益阳!$A$7:$IT$53</definedName>
    <definedName name="_xlnm._FilterDatabase" localSheetId="9" hidden="1">永州!$A$7:$AE$53</definedName>
    <definedName name="_xlnm._FilterDatabase" localSheetId="10" hidden="1">郴州!$A$6:$AE$29</definedName>
    <definedName name="_xlnm._FilterDatabase" localSheetId="11" hidden="1">怀化!$A$6:$AE$106</definedName>
    <definedName name="_xlnm._FilterDatabase" localSheetId="12" hidden="1">娄底!$A$7:$AE$26</definedName>
    <definedName name="_xlnm._FilterDatabase" localSheetId="13" hidden="1">湘西!$A$6:$AE$72</definedName>
    <definedName name="_xlnm.Print_Area" localSheetId="5">岳阳!$A$1:$AE$48</definedName>
    <definedName name="_xlnm.Print_Titles" localSheetId="5">岳阳!$1:$6</definedName>
  </definedNames>
  <calcPr calcId="144525"/>
</workbook>
</file>

<file path=xl/sharedStrings.xml><?xml version="1.0" encoding="utf-8"?>
<sst xmlns="http://schemas.openxmlformats.org/spreadsheetml/2006/main" count="6136" uniqueCount="1370">
  <si>
    <t>附件1</t>
  </si>
  <si>
    <t>2021年度普通国省道养护信用评价服务类参评项目公示明细表（第三次公示长沙）</t>
  </si>
  <si>
    <t>长沙市交通运输局</t>
  </si>
  <si>
    <t>联系人及手机号：                            填报日期：2022年  月    日</t>
  </si>
  <si>
    <t>序号</t>
  </si>
  <si>
    <t>市州</t>
  </si>
  <si>
    <t>计划文件名称</t>
  </si>
  <si>
    <t>计划文号</t>
  </si>
  <si>
    <t>计划下达的线路编号及桩号</t>
  </si>
  <si>
    <t>项目性质/大（中）修工程、应急工程等</t>
  </si>
  <si>
    <t>招标名称</t>
  </si>
  <si>
    <t>是否实施（未实施请说明原因）</t>
  </si>
  <si>
    <t xml:space="preserve">资质要求（养护资质或施工资质） </t>
  </si>
  <si>
    <t>养护工程招标方式</t>
  </si>
  <si>
    <t>养护工程进展情况</t>
  </si>
  <si>
    <t>养护工程中标单位</t>
  </si>
  <si>
    <t>中标合同金额（万元）</t>
  </si>
  <si>
    <t>备注</t>
  </si>
  <si>
    <t>公开招标</t>
  </si>
  <si>
    <t>邀请招标</t>
  </si>
  <si>
    <t>合法分包</t>
  </si>
  <si>
    <t>非公开招标</t>
  </si>
  <si>
    <t>其它/需说明具体情况</t>
  </si>
  <si>
    <t>已签合同未开工</t>
  </si>
  <si>
    <t>已开工在建</t>
  </si>
  <si>
    <t>完工</t>
  </si>
  <si>
    <t>设计单位</t>
  </si>
  <si>
    <t>检测单位</t>
  </si>
  <si>
    <t>监理单位</t>
  </si>
  <si>
    <t>设计单位从业单位</t>
  </si>
  <si>
    <t>是否更换</t>
  </si>
  <si>
    <t>项目负责人（投标/实施）</t>
  </si>
  <si>
    <t>检测单位从业单位</t>
  </si>
  <si>
    <t>①</t>
  </si>
  <si>
    <t>②</t>
  </si>
  <si>
    <t>③</t>
  </si>
  <si>
    <t>④</t>
  </si>
  <si>
    <t>⑤</t>
  </si>
  <si>
    <t>⑥</t>
  </si>
  <si>
    <t>⑦</t>
  </si>
  <si>
    <t>⑧</t>
  </si>
  <si>
    <t>⑨</t>
  </si>
  <si>
    <t>⑩</t>
  </si>
  <si>
    <t>⑾</t>
  </si>
  <si>
    <t>⑿</t>
  </si>
  <si>
    <t>⒀</t>
  </si>
  <si>
    <t>一、2021年度实施的计划内养护工程项目</t>
  </si>
  <si>
    <t>长沙市</t>
  </si>
  <si>
    <t>关于下达2021年度第一批普通国省道养护计划（大中修、路政治超、国道危旧桥改造）的通知</t>
  </si>
  <si>
    <t>湘交函[2021]222号</t>
  </si>
  <si>
    <t>浏阳市S204
K67.503- K73.397</t>
  </si>
  <si>
    <t>大修</t>
  </si>
  <si>
    <t>浏阳市S204线（K67+503-K73+397段）大修工程</t>
  </si>
  <si>
    <t>实施</t>
  </si>
  <si>
    <t>施工资质</t>
  </si>
  <si>
    <t>√</t>
  </si>
  <si>
    <t>湖南长存交通规划勘察设计有限公司常德分公司</t>
  </si>
  <si>
    <t>中大检测（湖南）股份有限公司</t>
  </si>
  <si>
    <t>湖南雁扬工程管理有限公司</t>
  </si>
  <si>
    <t>望城区G240 K1699.999-K1701.971</t>
  </si>
  <si>
    <t>中修</t>
  </si>
  <si>
    <t>是</t>
  </si>
  <si>
    <t>政府小额投项目</t>
  </si>
  <si>
    <t>中榕规划设计有限公司</t>
  </si>
  <si>
    <t xml:space="preserve"> 湖南科大工程检测中心</t>
  </si>
  <si>
    <t>湖南鸿业工程项目管理有限公司</t>
  </si>
  <si>
    <t>浏阳市G354
K275 -276.5</t>
  </si>
  <si>
    <t>浏阳市“十三五”迎国评国省干线公路中修工程</t>
  </si>
  <si>
    <t>湖南华罡规划设计研究院有限公司</t>
  </si>
  <si>
    <t>长沙科信公路工程试验检测有限公司</t>
  </si>
  <si>
    <t>湖南省汇林工程建设监理有限公司</t>
  </si>
  <si>
    <t>浏阳市G354
K287.3- K287.5</t>
  </si>
  <si>
    <t>浏阳市“十三五”迎国评国省干线公路中修工程（第一批五标）</t>
  </si>
  <si>
    <t>张家界市公路工程监理有限责任公司</t>
  </si>
  <si>
    <t>浏阳市G354
K288.2-K288.6</t>
  </si>
  <si>
    <t xml:space="preserve">浏阳市G354
K320.663 -K321 </t>
  </si>
  <si>
    <t>中都工程设计有限公司</t>
  </si>
  <si>
    <t>浏阳市G354
K323.1-K323.8</t>
  </si>
  <si>
    <t>浏阳市G354
K328-329.3</t>
  </si>
  <si>
    <t>浏阳市S204
K64.339-66.339</t>
  </si>
  <si>
    <t>2020年浏阳市迎国评应急养护工程第四标段</t>
  </si>
  <si>
    <t>浏阳市S207K4.8-6.6</t>
  </si>
  <si>
    <t>浏阳市S207线（K4+800-K6+600、K25+500-K26+800段）中修工程</t>
  </si>
  <si>
    <t>湖南丰达勘测规划设计有限公司</t>
  </si>
  <si>
    <t>湖南和天工程项目管理有限公司</t>
  </si>
  <si>
    <t>湖南国汇项目管理有限责任公司</t>
  </si>
  <si>
    <t>浏阳市S207K25.5-26.8</t>
  </si>
  <si>
    <t>望城区S324K197.8-K198.75</t>
  </si>
  <si>
    <t>中北工程设计咨询有限公司</t>
  </si>
  <si>
    <t xml:space="preserve">   无</t>
  </si>
  <si>
    <t>无</t>
  </si>
  <si>
    <t>宁乡市G234黄泥塘桥</t>
  </si>
  <si>
    <t>拆除重建
（全桥）</t>
  </si>
  <si>
    <t>2021年普通国省道危桥改造工程（黄泥塘桥、绕农2桥）</t>
  </si>
  <si>
    <t>湖南联智科技股份有限公司</t>
  </si>
  <si>
    <t>长沙华南土木监理有限公司</t>
  </si>
  <si>
    <t>宁乡市G319绕农2桥</t>
  </si>
  <si>
    <t>加固改造</t>
  </si>
  <si>
    <t>关于下达2021年度第二批普通国省道养护计划（普通省道危桥改造等两项工程）的通知</t>
  </si>
  <si>
    <t>湘交函[2021]306号</t>
  </si>
  <si>
    <t>浏阳市S528毛田桥</t>
  </si>
  <si>
    <t>危桥改造</t>
  </si>
  <si>
    <t>S528线毛田桥维修加固工程</t>
  </si>
  <si>
    <t>湖南丰达勘测设计咨询有限公司</t>
  </si>
  <si>
    <t>湖南天福项目管理有限公司</t>
  </si>
  <si>
    <t>浏阳市S326小河桥</t>
  </si>
  <si>
    <t>S326线小河桥维修加固工程</t>
  </si>
  <si>
    <t>长沙中核工程监理咨询有限公司</t>
  </si>
  <si>
    <t>长沙县S209南门桥</t>
  </si>
  <si>
    <t>长沙县2021年桥梁维修加固工程</t>
  </si>
  <si>
    <t>桥梁工程专业承包二级及以上资质</t>
  </si>
  <si>
    <t>长沙锦程公路勘测设计院有限公司</t>
  </si>
  <si>
    <t>湖南湖大建设监理有限公司</t>
  </si>
  <si>
    <t>长沙县S206道渡桥</t>
  </si>
  <si>
    <t>宁乡县S326岚光坪桥</t>
  </si>
  <si>
    <t>宁乡市S326线岚光坪桥拆除重建工程</t>
  </si>
  <si>
    <t>浏阳市S326跑马桥</t>
  </si>
  <si>
    <t>浏阳市S326线跑马桥拆除重建工程</t>
  </si>
  <si>
    <t>湖南交建勘测设计咨询有限公司</t>
  </si>
  <si>
    <t>S104洞株公路K7+689-K20+044日常小修保养</t>
  </si>
  <si>
    <t>小修</t>
  </si>
  <si>
    <t>长沙市城郊公路养护服务中心S104洞株公路日常小修保养</t>
  </si>
  <si>
    <t>养护资质</t>
  </si>
  <si>
    <t>原S105</t>
  </si>
  <si>
    <t>长沙市城郊公路养护服务中心河东片区公路日常小修保养服务</t>
  </si>
  <si>
    <t>长沙市城郊公路养护服务中心河西片区公路日常小修保养服务</t>
  </si>
  <si>
    <t>施工及养护资质</t>
  </si>
  <si>
    <t>关于对城郊公路养护服务中心管养的石燕桥、文革桥、城墙桥进行危桥改造的请示</t>
  </si>
  <si>
    <t>长交【2021】16</t>
  </si>
  <si>
    <t>2021年石燕桥、文革桥、城墙桥维修改造工程</t>
  </si>
  <si>
    <t>拆除重建</t>
  </si>
  <si>
    <t>政府采购</t>
  </si>
  <si>
    <t>长沙理工检测咨询有限责任公司</t>
  </si>
  <si>
    <t>衡阳市衡通工程技术咨询服务有限公司</t>
  </si>
  <si>
    <t>改金额</t>
  </si>
  <si>
    <t>2021年全省交通运输行业职业技能竞赛公路养护工（职工组）比赛及集训组织承办服务</t>
  </si>
  <si>
    <t>应急工程</t>
  </si>
  <si>
    <t xml:space="preserve">    无</t>
  </si>
  <si>
    <t>二</t>
  </si>
  <si>
    <t>2020年县道中修工程</t>
  </si>
  <si>
    <t>湖南陆德工程咨询有限公司</t>
  </si>
  <si>
    <t>湖南宏特试验检测有限公司</t>
  </si>
  <si>
    <t>该项目不属于国省道，建议删除</t>
  </si>
  <si>
    <t>三</t>
  </si>
  <si>
    <t>备注： 1、请各市州交通公路部门进行查验、校核并完善相关参评信息，填写黄色部分的相关内容（如人员履约），若有需修改的信息，请用蓝色标记。2、修改或填好黄色部分后，请加盖市州交通运输局或高速经营单位公章，于4月29日前发至省中心邮箱sgljyhc@163.com。</t>
  </si>
  <si>
    <t>2021年度普通国省道养护信用评价服务类参评项目公示明细表（第三次公示株洲）</t>
  </si>
  <si>
    <t>株洲市交通运输局 ：加盖公章</t>
  </si>
  <si>
    <t>联系人及手机号：                                     填报日期：   2022年   月   日</t>
  </si>
  <si>
    <t>株洲市</t>
  </si>
  <si>
    <t>攸县G106K1814-K1815</t>
  </si>
  <si>
    <t>2021年攸县第一批普通国省道路面大中修工程</t>
  </si>
  <si>
    <t>二类乙级</t>
  </si>
  <si>
    <t>湖南金君工程科技有限公司</t>
  </si>
  <si>
    <t>湖南雁翔项目管理有限公司</t>
  </si>
  <si>
    <t>攸县G106K1818-K1819</t>
  </si>
  <si>
    <t>攸县G106K1821.524-1822.334</t>
  </si>
  <si>
    <t>炎陵县G106K1935-K1937</t>
  </si>
  <si>
    <t>2021 年 G106 国道炎陵段第一批路面中修工程</t>
  </si>
  <si>
    <t>2022年1月7日完成招标，因气温原因，不宜开工。</t>
  </si>
  <si>
    <t>广东中天工程设计有限公司</t>
  </si>
  <si>
    <t>炎陵县G106K1940-K1941</t>
  </si>
  <si>
    <t>炎陵县G106K1947-K1948</t>
  </si>
  <si>
    <t>炎陵县G357K846.534-K846.917</t>
  </si>
  <si>
    <t>株洲市炎陵县 G357 线 K846+534～K857+812 段
路面中修工程</t>
  </si>
  <si>
    <t>2020年迎国检项目，根据项目批示按照应急养护程序启动，进行了比选招标。</t>
  </si>
  <si>
    <t>湖南省城交设计研究院有限公司</t>
  </si>
  <si>
    <t>湖南湖大土木建筑工程检测有限公司</t>
  </si>
  <si>
    <t>株洲南方项目管理有限公司</t>
  </si>
  <si>
    <t>炎陵县G357K846.917-K857.812</t>
  </si>
  <si>
    <t>渌口区S207K132-K133</t>
  </si>
  <si>
    <t xml:space="preserve">是 </t>
  </si>
  <si>
    <t>施工  资质</t>
  </si>
  <si>
    <t>政府采购（竞争性磋商）</t>
  </si>
  <si>
    <t>湘西同浩工程设计有限公司</t>
  </si>
  <si>
    <t>株洲天诚交通建设试验检测有限公司</t>
  </si>
  <si>
    <t>湖南金路工程咨询监理有限公司</t>
  </si>
  <si>
    <t>攸县S333K67-68</t>
  </si>
  <si>
    <t>攸县S333K69-K70</t>
  </si>
  <si>
    <t>攸县S333K71-K72</t>
  </si>
  <si>
    <t>攸县S333K87-K88</t>
  </si>
  <si>
    <t>攸县S336K84-K85</t>
  </si>
  <si>
    <t>攸县S336K86-K90</t>
  </si>
  <si>
    <t>攸县S336K93-K94</t>
  </si>
  <si>
    <t>茶陵县G322上溪江小
桥</t>
  </si>
  <si>
    <t>茶陵县上溪江小桥危桥改造工程</t>
  </si>
  <si>
    <t>竞争性磋商</t>
  </si>
  <si>
    <t>娄底市城交设计有限公司</t>
  </si>
  <si>
    <t>茶陵县G322虎形桥</t>
  </si>
  <si>
    <t>茶陵县虎形桥危桥改造工程</t>
  </si>
  <si>
    <t>广安通力交通工程监理咨询有限公司</t>
  </si>
  <si>
    <t>炎陵县G356下关桥</t>
  </si>
  <si>
    <t>拆除重建
(左幅桥)</t>
  </si>
  <si>
    <t>下关桥改建项目</t>
  </si>
  <si>
    <t>危桥改造项目，根据炎陵县人民政府批准按照应急程序启动，进行了比选。</t>
  </si>
  <si>
    <t>湖南郴州交通建设监理有限公司</t>
  </si>
  <si>
    <t>株洲市S104大坝桥</t>
  </si>
  <si>
    <t xml:space="preserve">S104线大坝桥拆除重建工程 </t>
  </si>
  <si>
    <t xml:space="preserve">  </t>
  </si>
  <si>
    <t>湖南华罡规划设计研究有限公司</t>
  </si>
  <si>
    <t>醴陵市G106 K1758.608-K1759.208</t>
  </si>
  <si>
    <t>大修（应急工程）</t>
  </si>
  <si>
    <t>G106线醴陵段路面中修应急抢险处置工程</t>
  </si>
  <si>
    <t>是(养护应急实施)</t>
  </si>
  <si>
    <t>创辉达设计股份有限公司</t>
  </si>
  <si>
    <t>株洲市新凯工程建设监理有限责任公司</t>
  </si>
  <si>
    <t>醴陵交通局应急工程</t>
  </si>
  <si>
    <t>醴陵市G106 K1760.4-K1761.1</t>
  </si>
  <si>
    <t>醴陵市G106 K1767.181-K1768</t>
  </si>
  <si>
    <t>中修（应急工程）</t>
  </si>
  <si>
    <t>醴陵市G106 K1771.797-K1772.797</t>
  </si>
  <si>
    <t>茶陵县G106 K1842.5-K1843.5</t>
  </si>
  <si>
    <t>茶陵县G106线(K1842+500-K1843+500)中修工程</t>
  </si>
  <si>
    <t>攸县S336 K97-K98</t>
  </si>
  <si>
    <t>二、2021年度实施的2020年计划内养护工程项目</t>
  </si>
  <si>
    <t>关于下发《2021年株洲市国省干线公路路面改善项目推进实施方案》的通知</t>
  </si>
  <si>
    <t>株交发【2020】41号</t>
  </si>
  <si>
    <t>攸县 S204 莲塘坳至路岭坳公路路面改善工程</t>
  </si>
  <si>
    <t>大中修</t>
  </si>
  <si>
    <t>综合一类乙级</t>
  </si>
  <si>
    <t>江苏森尚工程设计研究院 有限公司</t>
  </si>
  <si>
    <t>暂无</t>
  </si>
  <si>
    <t>攸县交通局</t>
  </si>
  <si>
    <t>关于下发《2020年株洲市国省干线公路路面改善项目推进实施方案》的通知</t>
  </si>
  <si>
    <t>株交发【2020】40号</t>
  </si>
  <si>
    <t>K0+000-K8+965</t>
  </si>
  <si>
    <t>路面改善</t>
  </si>
  <si>
    <t>S104云龙楠山铺至醴陵塘坊公路芦淞区段路面改善工程</t>
  </si>
  <si>
    <t>养护资质一类乙级及以上</t>
  </si>
  <si>
    <t>在建</t>
  </si>
  <si>
    <t>中路港（北京）工程建设有限公司</t>
  </si>
  <si>
    <t>株洲建设监理咨询有限责任公司</t>
  </si>
  <si>
    <t>S104(K4+863-K8+965)在1.6万公里管养范围内</t>
  </si>
  <si>
    <t>湖南省交通运输厅关于下达《2020年第二批国省道大中修计划的通知》</t>
  </si>
  <si>
    <t>湘交函【2020】304号</t>
  </si>
  <si>
    <t>K17+824-K17+954、K23+000-K24+454、K28+454-K39+454、K40+454-K41+454、K42+454-K43+454、K44+454-K45+454、K45+454-K49+454</t>
  </si>
  <si>
    <t>2020年第二批国省道S329线中修工程项目</t>
  </si>
  <si>
    <t>四川华程远通工程咨询有限公司</t>
  </si>
  <si>
    <t>长沙理工大公路工程试验检测中心</t>
  </si>
  <si>
    <t>中国华西工程设计建设有限公司</t>
  </si>
  <si>
    <t>醴陵市交通运输局</t>
  </si>
  <si>
    <t>2021年度普通国省道养护信用评价服务类参评项目公示明细表（第三次公示湘潭）</t>
  </si>
  <si>
    <t>湘潭市交通运输局</t>
  </si>
  <si>
    <t>联系人及手机号：                                             填报日期：   2022年    月    日</t>
  </si>
  <si>
    <t>湘潭市</t>
  </si>
  <si>
    <t>湘乡市G320K1282.434-1286.026</t>
  </si>
  <si>
    <t>2021年G320线虞塘段（K1282+707-K1286+317）水泥路面大修工程</t>
  </si>
  <si>
    <t>邵阳市交通规划勘察设计院</t>
  </si>
  <si>
    <t xml:space="preserve">湖南鼎同工程科技有限公司 </t>
  </si>
  <si>
    <t xml:space="preserve">湖南金路工程咨询监理有限公司 </t>
  </si>
  <si>
    <t>市公路养护中心</t>
  </si>
  <si>
    <t>湘乡市G320虞塘河桥</t>
  </si>
  <si>
    <t>韶山市G354 K504.7-K505</t>
  </si>
  <si>
    <t>预防性养护</t>
  </si>
  <si>
    <t>G354线韶山段沥青面微表处路面改善工程</t>
  </si>
  <si>
    <t>邵阳规划勘测设计院</t>
  </si>
  <si>
    <t>湘潭市创新建设项目管理有限公司</t>
  </si>
  <si>
    <t>韶山</t>
  </si>
  <si>
    <t>韶山市G354 K506.891-K507</t>
  </si>
  <si>
    <t>韶山市G354 K508-K508.3</t>
  </si>
  <si>
    <t>湘潭县G107飞龙桥</t>
  </si>
  <si>
    <t>2021年国省道危旧桥梁改造工程(飞龙桥等16座桥梁)一阶段工程</t>
  </si>
  <si>
    <t xml:space="preserve"> 智埔国际工程咨询有限公司</t>
  </si>
  <si>
    <t>市公路养护中心(205.8888+174.32万元)</t>
  </si>
  <si>
    <t>湘潭县G107锦星桥</t>
  </si>
  <si>
    <t>湘潭县G107仁寿桥</t>
  </si>
  <si>
    <t>湘潭县G320杨柳桥</t>
  </si>
  <si>
    <t>湘潭县G320排仙桥</t>
  </si>
  <si>
    <t>湘乡市G320山枣桥</t>
  </si>
  <si>
    <t xml:space="preserve"> </t>
  </si>
  <si>
    <t>湘乡市G320成江桥</t>
  </si>
  <si>
    <t>湘乡市G320七星桥</t>
  </si>
  <si>
    <t>湘乡市G320瓦石桥</t>
  </si>
  <si>
    <t>湘乡市G320鸡子坝桥</t>
  </si>
  <si>
    <t>湘乡市G320西北桥</t>
  </si>
  <si>
    <t>湘乡市G320五里桥</t>
  </si>
  <si>
    <t>湘乡市G320青山桥</t>
  </si>
  <si>
    <t>湘乡市G320油麻桥</t>
  </si>
  <si>
    <t>韶山市G240大治桥</t>
  </si>
  <si>
    <t>韶山市G240下文桥</t>
  </si>
  <si>
    <t>湘潭市S216涟水大桥</t>
  </si>
  <si>
    <t>2021年湘潭市国省道危旧桥梁改造工程S216线（K71+032）涟水大桥施工</t>
  </si>
  <si>
    <t xml:space="preserve">湖南金路工程咨询监理有限公司  </t>
  </si>
  <si>
    <t>湘潭县S219线群英桥K33.45</t>
  </si>
  <si>
    <t>已实施</t>
  </si>
  <si>
    <t>∨</t>
  </si>
  <si>
    <t>湖南通达建设工程咨询监理有限公司</t>
  </si>
  <si>
    <t>湖南省交通规划勘察设计院有限公司没签订合同，不参评</t>
  </si>
  <si>
    <t>湘潭县S219线石潭大桥K35.37</t>
  </si>
  <si>
    <t>韶山市G240 K1755.582-K1758</t>
  </si>
  <si>
    <t>G320、G240线湘潭市2021年沥青路面预防性养护工程</t>
  </si>
  <si>
    <t xml:space="preserve"> 湖南金路工程咨询监理有限公司  </t>
  </si>
  <si>
    <t>韶山市G240 K1760-K1763</t>
  </si>
  <si>
    <t>湘乡市G320 K1286.338-K1288.61</t>
  </si>
  <si>
    <t>三、其它</t>
  </si>
  <si>
    <t xml:space="preserve">附件1 </t>
  </si>
  <si>
    <t>2021年度普通国省道养护信用评价服务类参评项目公示明细表（第三次公示衡阳）</t>
  </si>
  <si>
    <t>衡阳市交通运输局 ：加盖公章</t>
  </si>
  <si>
    <t>联系人及手机号：                                               填报日期：   2022年   月   日</t>
  </si>
  <si>
    <t>衡阳市</t>
  </si>
  <si>
    <t>衡山县G107 K1857.974-K1859.320</t>
  </si>
  <si>
    <t>衡阳市2021年国国省干线公路大中修项目（衡山县G107、衡山县G240）</t>
  </si>
  <si>
    <t>衡阳市衡通公路桥梁勘察设计有限公司</t>
  </si>
  <si>
    <t>衡阳市公路工程试验检测中心</t>
  </si>
  <si>
    <t>常德市交通建设监理咨询有限公司</t>
  </si>
  <si>
    <t>衡山县G240 K1861-K1862</t>
  </si>
  <si>
    <t>祁东县G322 K1328.39-1333.355</t>
  </si>
  <si>
    <t>衡阳市2021年国省干线公路大中修工程项目第一标段</t>
  </si>
  <si>
    <t>一类乙级</t>
  </si>
  <si>
    <t>祁东县G322 K1361.705-1363.547</t>
  </si>
  <si>
    <t>耒阳市G356 K1102.121-K1106.000</t>
  </si>
  <si>
    <t>祁东县G356 K1271-1273.000</t>
  </si>
  <si>
    <t>祁东县S240 K336-K340</t>
  </si>
  <si>
    <t>衡东县S336 K113.4-K117.2</t>
  </si>
  <si>
    <t>衡南县S336 K160-K163.345</t>
  </si>
  <si>
    <t>珠晖区S337 K169.343-K177.976</t>
  </si>
  <si>
    <t>耒阳市G107 K1961-K1962</t>
  </si>
  <si>
    <t>2021年耒阳G107线中修工程</t>
  </si>
  <si>
    <t>市政公用工程施工  贰级</t>
  </si>
  <si>
    <t>中新创达咨询有限公司衡阳分公司</t>
  </si>
  <si>
    <t>耒阳市G107 K1966.000-K1967.000</t>
  </si>
  <si>
    <t>衡山县G107 K1821.285-K1822</t>
  </si>
  <si>
    <t>衡东县G240 K1895.068-K1897</t>
  </si>
  <si>
    <t>公路工程施工总承包叁级</t>
  </si>
  <si>
    <t>衡南县G322 K1210.133-K1212.15</t>
  </si>
  <si>
    <t>衡南县G322 K1220-K1222</t>
  </si>
  <si>
    <t>衡南县G322 K1225.353-K1226.953</t>
  </si>
  <si>
    <t>衡南县G322 K1227.3-K1229</t>
  </si>
  <si>
    <t>衡南县G322 K1230.3-K1231</t>
  </si>
  <si>
    <t>祁东县G356 K1274.7-K1276.16</t>
  </si>
  <si>
    <t>总承包叁级</t>
  </si>
  <si>
    <t>祁东县G356 K1281.234-K1284.09</t>
  </si>
  <si>
    <t>衡东县G240 K1911-K1911.372</t>
  </si>
  <si>
    <t>衡阳县S336 K211-K215</t>
  </si>
  <si>
    <t>衡阳县西渡镇S336线预防性养护工程政府采购项目</t>
  </si>
  <si>
    <t>政府采购竞争性磋商</t>
  </si>
  <si>
    <t>首辅工程设计有限公司</t>
  </si>
  <si>
    <t>衡山县G240衡山湘江
大桥</t>
  </si>
  <si>
    <t>拆除重建
(上部结</t>
  </si>
  <si>
    <t>G240衡山湘江大桥维修加固工程标段施工招标</t>
  </si>
  <si>
    <t>正在办理施工许可</t>
  </si>
  <si>
    <t>湖南省交通规划勘察设计院有限公司</t>
  </si>
  <si>
    <t>湖南雁杨工程管理有限公司</t>
  </si>
  <si>
    <t>衡南县G107 K1908.822-K1910.153</t>
  </si>
  <si>
    <t>衡山县G107 K1827.4-K1829.05</t>
  </si>
  <si>
    <t>养护</t>
  </si>
  <si>
    <t>衡阳县S336线城坪冲桥K242.944</t>
  </si>
  <si>
    <t>泾清项目管理有限公司湘衡分公司</t>
  </si>
  <si>
    <t>祁东县S339线杨柳桥K60.879</t>
  </si>
  <si>
    <t>拆除重建（全桥）</t>
  </si>
  <si>
    <t>祁东县鸟江镇杨柳桥危桥改造工程</t>
  </si>
  <si>
    <t>祁东县S226线反修桥K165.754</t>
  </si>
  <si>
    <t>祁东县S226线反修桥危桥改造工程</t>
  </si>
  <si>
    <t>祁东县S226线马杜桥K166.922</t>
  </si>
  <si>
    <t>祁东县S226线马杜桥危桥改造工程</t>
  </si>
  <si>
    <t>常宁市S343线小湘潭圆桥K111.071</t>
  </si>
  <si>
    <t>关于公路工程施工的网上超市合同</t>
  </si>
  <si>
    <t>公路工程施工总承包叁级及以上</t>
  </si>
  <si>
    <t>政府采购，网上竞价</t>
  </si>
  <si>
    <t>关于下达2021年度普通国省道第三批养护计划的通知</t>
  </si>
  <si>
    <t>湘交函[2021]568号</t>
  </si>
  <si>
    <t>常宁市S222线侯家桥K281.147</t>
  </si>
  <si>
    <t>常宁市S222线侯家桥危桥改造工程</t>
  </si>
  <si>
    <t>衡阳市路翔公路监理咨询有限公司</t>
  </si>
  <si>
    <t>技术负责人（项目总工）</t>
  </si>
  <si>
    <t>2021年度普通国省道养护信用评价服务类参评项目公示明细表（邵阳）</t>
  </si>
  <si>
    <t>邵阳市交通运输局 ：加盖公章</t>
  </si>
  <si>
    <t>联系人及手机号：                            填报日期：   2022年  月  日</t>
  </si>
  <si>
    <t>邵阳市</t>
  </si>
  <si>
    <t>城步县S248 K113-K115.893</t>
  </si>
  <si>
    <t>2021 年度城步县 S248 线大修工程项目</t>
  </si>
  <si>
    <t>养护及施工资质</t>
  </si>
  <si>
    <t>完  工</t>
  </si>
  <si>
    <t>湖南中南林科大土木工程检测有限公司邵阳分公司</t>
  </si>
  <si>
    <t>邵阳市宏腾交通建设监理有限公司</t>
  </si>
  <si>
    <t>城步县S248 K115.893-117</t>
  </si>
  <si>
    <t>邵东市S336 K250.64-K253.502</t>
  </si>
  <si>
    <t>2021年度邵东市S336线大修工程</t>
  </si>
  <si>
    <t>湖南华罡规划设计研究院</t>
  </si>
  <si>
    <t>邵东市S336 K259.364-K264.758</t>
  </si>
  <si>
    <t>隆回县G320南岳庙桥</t>
  </si>
  <si>
    <t>隆回县G320线南岳庙桥维修加固工程</t>
  </si>
  <si>
    <t>施工总承包三级</t>
  </si>
  <si>
    <t>新邵县S236石马江桥</t>
  </si>
  <si>
    <t>S236线新邵县石马江桥维修改造工程施工招标</t>
  </si>
  <si>
    <t>深圳市龙城建设监理有限公司湘中分公司</t>
  </si>
  <si>
    <t>设计合同金额包括芭蕉桥等21座桥共79.96万元；监理合同金额包括山口桥、建新桥、石马江桥维修改造、反修桥拆除重建工程合计5.5075万元；检测合同金额包括甘溪坑桥等14座桥梁检测费用合计24.4万元</t>
  </si>
  <si>
    <t>邵阳县S336 K353.24-K354.225</t>
  </si>
  <si>
    <t>2021年邵阳县S336线大修工程</t>
  </si>
  <si>
    <t>否</t>
  </si>
  <si>
    <t>怀化市交通规划勘察设计院有限公司</t>
  </si>
  <si>
    <t>邵阳市宏腾交通建设监理
有限公司</t>
  </si>
  <si>
    <t>隆回县S240线备战桥178.536</t>
  </si>
  <si>
    <t>隆回县S240线备战桥拆除重建工程</t>
  </si>
  <si>
    <t>关于下达2020年第二批国省道大中修计划的通知</t>
  </si>
  <si>
    <t>湘交函（2020）304号</t>
  </si>
  <si>
    <t>新邵县G207线K3109+375-K3112+875，K3118+375-K3120+375； S236线K163+460-K164+960，K169+700-K171+900</t>
  </si>
  <si>
    <t>2020年新邵县G207线大修和S236线中修工程</t>
  </si>
  <si>
    <t>养护
资质</t>
  </si>
  <si>
    <t>怀化市公路勘察设计院</t>
  </si>
  <si>
    <t>湖南弘至工程技术有限公司</t>
  </si>
  <si>
    <t>《湖南省交通运输厅关于下达2020年第一批全年度交通运输第一批投资计划的通知》</t>
  </si>
  <si>
    <t>湘交计统【2020】36号</t>
  </si>
  <si>
    <t>2020年干线公路迎“国检”路段灾毁重建工程S322、S240、S242线大中修</t>
  </si>
  <si>
    <t>应急养护</t>
  </si>
  <si>
    <t>2020年隆回县S240线K160+215-K167+796</t>
  </si>
  <si>
    <t>湖南华罡规划设计研究院设计有限公司</t>
  </si>
  <si>
    <t>湖南宏腾交通建设监理有限公司</t>
  </si>
  <si>
    <t>关于下达2020年度全省交通计划投资计划的通知</t>
  </si>
  <si>
    <t>湘交计统（2020）36号</t>
  </si>
  <si>
    <t>新宁县G241 K2573.400-K2577.9</t>
  </si>
  <si>
    <t>2020年新宁县G241线大修工程</t>
  </si>
  <si>
    <t>湖南中南林大土木建筑工程检测中心</t>
  </si>
  <si>
    <t>深圳市龙城建设监理有限公司</t>
  </si>
  <si>
    <t>2021年度普通国省道养护信用服务类评价参评项目公示明细表（岳阳）</t>
  </si>
  <si>
    <t>岳阳市交通运输局 ：加盖公章</t>
  </si>
  <si>
    <t>岳阳市</t>
  </si>
  <si>
    <t>平江县G106 K1571.2-K1572.4</t>
  </si>
  <si>
    <t>平江县2021年度国省道路面大修工程设计施工总承包</t>
  </si>
  <si>
    <t>公路养护工程一类乙级</t>
  </si>
  <si>
    <t>EPC</t>
  </si>
  <si>
    <t>平顶山市公路交通勘察设计院</t>
  </si>
  <si>
    <t>岳阳市公路建设质量检测中心</t>
  </si>
  <si>
    <t>岳阳交通工程项目管理有限公司</t>
  </si>
  <si>
    <t>平江G106和S201三个大修项目打包招标</t>
  </si>
  <si>
    <t>平江县G106 K1593.8-K1604</t>
  </si>
  <si>
    <t>平江县S201 K0.000-K3.000</t>
  </si>
  <si>
    <t>华容G240 K1469-K1472.539</t>
  </si>
  <si>
    <t>岳阳长江经济带沿江公路（华容段）施工招标</t>
  </si>
  <si>
    <t>公路工程施工总承包贰级</t>
  </si>
  <si>
    <t>湖南稼沛工程咨询有限公司</t>
  </si>
  <si>
    <t>岳阳通湘交通基建工程检测有限公司</t>
  </si>
  <si>
    <t>临湘G353 K1080-1087.11</t>
  </si>
  <si>
    <t>临湘市G353线K1080+000-K1087+224段大修工程设计-采购-施工总承包（EPC）标段设计施工总承包招标</t>
  </si>
  <si>
    <t>公路工程施工总承包三级</t>
  </si>
  <si>
    <t>北京中咨路捷工程技术咨询有限公司</t>
  </si>
  <si>
    <t>湖南智翔道路工程检测有限公司</t>
  </si>
  <si>
    <t>云溪区S208 K35.405-K39.214</t>
  </si>
  <si>
    <t>云溪区S208线K35+405-K39+214段大修工程项目</t>
  </si>
  <si>
    <t>已完成招标，受天气影响，临近春节，拟春节后动工</t>
  </si>
  <si>
    <t>汨罗G107 K1651.16-K1652.65</t>
  </si>
  <si>
    <t>君山区G240 K1530.62-K1530.94</t>
  </si>
  <si>
    <t>君山区G240 K1532.709-1535.009</t>
  </si>
  <si>
    <t>平江县G106 K1609.913-K1618.67</t>
  </si>
  <si>
    <t>湖南宏锐勘测设计有限公司</t>
  </si>
  <si>
    <t>平江县G106 K1534+000-K1586+550</t>
  </si>
  <si>
    <t>平江县G106、S308线路面换板工程</t>
  </si>
  <si>
    <t>关于下达2018年第一批国省道大中修（含灾毁恢复重建、路政治超）计划的通知</t>
  </si>
  <si>
    <t>湘交计统[2018]56号</t>
  </si>
  <si>
    <t>第一批平江县G536K19+394-K32+552；第二批平江县G536K32+552-K33+000</t>
  </si>
  <si>
    <t>G536线K19+394-K33+000段大修工程试验路项目</t>
  </si>
  <si>
    <t>湖南岳阳交通工程咨询监理有限公司</t>
  </si>
  <si>
    <t>K169+427</t>
  </si>
  <si>
    <t>平江县S206四季桥</t>
  </si>
  <si>
    <t>K179+69</t>
  </si>
  <si>
    <t>平江县S206虎形山桥</t>
  </si>
  <si>
    <t>K25+704</t>
  </si>
  <si>
    <t>平江县S308枫树桥</t>
  </si>
  <si>
    <t>平江县G536 K0-K0.7</t>
  </si>
  <si>
    <t>平江县G536 K1.3-K1.5</t>
  </si>
  <si>
    <t>平江县G536 K33.7-K34</t>
  </si>
  <si>
    <t>湘阴县G536 K109.982-K122.982</t>
  </si>
  <si>
    <t>岳阳县G107新墙大桥</t>
  </si>
  <si>
    <t>岳阳市107线羊楼司二桥、千针坪桥、分水闸板桥、新墙大桥危旧桥改造工程</t>
  </si>
  <si>
    <t>公路工程施工总承包壹级</t>
  </si>
  <si>
    <t>本项目为施工设计总承包</t>
  </si>
  <si>
    <t>临湘市G107千针坪桥</t>
  </si>
  <si>
    <t>临湘市G107分水闸板
桥</t>
  </si>
  <si>
    <t>临湘市G107羊楼司二桥</t>
  </si>
  <si>
    <t>岳阳县G240八仙大桥</t>
  </si>
  <si>
    <t>八仙大桥加固改造工程、荣家湾水库桥加固改造工程项目设计-采购-施工总承包（EPC）</t>
  </si>
  <si>
    <t>公路养护资质一类乙级及以上</t>
  </si>
  <si>
    <t>待定</t>
  </si>
  <si>
    <t>施工单位补充说明：岳阳荣兴建设有限公司（牵头方），湘北路桥集团有限责任公司（成员方）</t>
  </si>
  <si>
    <t>岳阳县G240荣家湾水库桥</t>
  </si>
  <si>
    <t>华容县G234张家湾大桥</t>
  </si>
  <si>
    <t>华容县张家湾大桥危桥改造工程</t>
  </si>
  <si>
    <t>公路工程施工总承包三级资质</t>
  </si>
  <si>
    <t>是的</t>
  </si>
  <si>
    <t>按政府采购要求，采用竞争性谈判的方法，由采购人、专家推荐的方式确定</t>
  </si>
  <si>
    <t>暂未确认</t>
  </si>
  <si>
    <t>外业施工作业已完工，建设正组织检测单位进行竣工验收检测，施工单位正整理竣工资料</t>
  </si>
  <si>
    <t>岳阳县S209十步桥</t>
  </si>
  <si>
    <t>十步桥、三让桥改建工程</t>
  </si>
  <si>
    <t>公路工程施工总承包三级及以上</t>
  </si>
  <si>
    <t>设计、监理和检测费用均是几个项目整体签订合同，具体每个项目费用未定，所填数据为占整体比例的估算</t>
  </si>
  <si>
    <t>岳阳县S308三让桥</t>
  </si>
  <si>
    <t>临湘市S301撇洪渠桥</t>
  </si>
  <si>
    <t>临湘市2021年8座危桥（省道）改造工程</t>
  </si>
  <si>
    <t>公路桥梁总承包三级</t>
  </si>
  <si>
    <t>云溪区S301樟树港桥</t>
  </si>
  <si>
    <t>云溪区樟树港桥危桥加固工程</t>
  </si>
  <si>
    <t>政府采购电子平台直购</t>
  </si>
  <si>
    <t>长沙工程建设项目管理有限责任公司</t>
  </si>
  <si>
    <t>云溪区S301文修桥</t>
  </si>
  <si>
    <t>云溪区文修桥危桥拆除重建工程</t>
  </si>
  <si>
    <t>政府采购竞争性谈判</t>
  </si>
  <si>
    <t>临湘市G353 K1092.213-K1092.464</t>
  </si>
  <si>
    <t>2019年提前实施</t>
  </si>
  <si>
    <t>关于下达2021年度普通国省道第四批养护计划的通知</t>
  </si>
  <si>
    <t>湘交函[2021]693号</t>
  </si>
  <si>
    <t>湘阴县保通水毁抢修省补助资金20万</t>
  </si>
  <si>
    <t>G536线K117+770-K120+870段水毁修复工程</t>
  </si>
  <si>
    <t>湖南交科智行规划勘察设计有限公司</t>
  </si>
  <si>
    <t>湖南岳阳交通工程咨询检测中心</t>
  </si>
  <si>
    <t>湖南华达项目管理有限公司</t>
  </si>
  <si>
    <t>2021年度普通国省道养护信用评价服务类参评项目公示明细表（第三次公示常德）</t>
  </si>
  <si>
    <t>填报单位：常德市交通运输局</t>
  </si>
  <si>
    <t>联系人及手机号：                                    填报日期：2022年   月    日</t>
  </si>
  <si>
    <t>常德市</t>
  </si>
  <si>
    <t>石门G241 K1959-K1962.155</t>
  </si>
  <si>
    <t>石门县G241线K1959+000-K1962+155路面大修项目</t>
  </si>
  <si>
    <t>常德大德公路勘察设计有限公司</t>
  </si>
  <si>
    <t>浙商检测集团有限公司</t>
  </si>
  <si>
    <t>桃源G319 K1582.716-K1583.716</t>
  </si>
  <si>
    <t>桃源县G319线路面大修工程
（K1582+716-K1583+716）</t>
  </si>
  <si>
    <t>湖南天煦交通规划设计有限公司</t>
  </si>
  <si>
    <t>常德市上德工程试验检测有限公司</t>
  </si>
  <si>
    <t>津市S224 K70.393-K74</t>
  </si>
  <si>
    <t>津市市S224线路面大修工程（新洲段）</t>
  </si>
  <si>
    <t>湖南鸿路工程技术有限公司</t>
  </si>
  <si>
    <t>怀化广通工程监理有限公司</t>
  </si>
  <si>
    <t>津市S224 K85-K87.473</t>
  </si>
  <si>
    <t>津市市S225线路面大修工程（毛里湖段）</t>
  </si>
  <si>
    <t>汉寿S224 K144-K145.083</t>
  </si>
  <si>
    <t>汉寿县S224线路面大修工程</t>
  </si>
  <si>
    <t>湖南理大交通科技发展有限公司</t>
  </si>
  <si>
    <t>石门S234  K78.12-K79</t>
  </si>
  <si>
    <t>未招标合并在为2020年大修提前实施。经请示县政府同意，并入一个合同段作为增资范围实施。</t>
  </si>
  <si>
    <t>常德市远程公路工程建设监理有限公司</t>
  </si>
  <si>
    <t>桃源S318 K37.187-K42</t>
  </si>
  <si>
    <t>桃源县S318线路面大修工程</t>
  </si>
  <si>
    <t>桃源S318 K46-K47</t>
  </si>
  <si>
    <t>澧县S233 K6.5-K8.5</t>
  </si>
  <si>
    <t>澧县S233、514线路面大修工程</t>
  </si>
  <si>
    <t>邵阳市
交通规
划勘察
设计院</t>
  </si>
  <si>
    <t>澧县S233 K14.5-K16.5</t>
  </si>
  <si>
    <t>澧县S233 K27.996-K28.996</t>
  </si>
  <si>
    <t>澧县S514 K0-K1</t>
  </si>
  <si>
    <t>桃源G319 K1622-K1625</t>
  </si>
  <si>
    <t>桃源县G319线路面中修工程
（K1622+000-1625+000）</t>
  </si>
  <si>
    <t>桃源G319 K1646.506-K1647.506</t>
  </si>
  <si>
    <t>桃源县G319线路面中修工程
（K1646+506-K1647+506）</t>
  </si>
  <si>
    <t>安乡县G353丁家渡大
桥</t>
  </si>
  <si>
    <t>安乡县G353丁家渡大
桥维修加固工程</t>
  </si>
  <si>
    <t>竞争性谈判</t>
  </si>
  <si>
    <t>湖南交通规划勘察设计院有限公司</t>
  </si>
  <si>
    <t>安乡县G353夹夹大桥</t>
  </si>
  <si>
    <t>安乡县G353夹夹大
桥维修加固工程</t>
  </si>
  <si>
    <t>湖南天慧项目咨询管理有限公司</t>
  </si>
  <si>
    <t>汉寿县G319崔家桥</t>
  </si>
  <si>
    <t>崔家桥拆除重建</t>
  </si>
  <si>
    <t>已完成</t>
  </si>
  <si>
    <t>汉寿县G319马嘶桥</t>
  </si>
  <si>
    <t>马嘶桥加固改造</t>
  </si>
  <si>
    <t>澧县G207艳洲渠桥</t>
  </si>
  <si>
    <t>艳洲渠桥维修改造工程</t>
  </si>
  <si>
    <t>上海高科工程咨询监理有限公司</t>
  </si>
  <si>
    <t>桃源县G319羯羊铺桥</t>
  </si>
  <si>
    <t>桃源县G319线羯羊铺桥重建工程、白石桥维修加固工程</t>
  </si>
  <si>
    <t>桃源县G319白石桥</t>
  </si>
  <si>
    <t>石门县G353三眼桥</t>
  </si>
  <si>
    <t>石门县G353线三眼桥、合坪桥危桥改造项目</t>
  </si>
  <si>
    <t>政府采购方式</t>
  </si>
  <si>
    <t>石门县G353合坪桥</t>
  </si>
  <si>
    <t>桃源县S318观音寺小桥</t>
  </si>
  <si>
    <t>桃源县S318线观音寺小桥重建工程</t>
  </si>
  <si>
    <t>与第三批计划重复，以序号19为准</t>
  </si>
  <si>
    <t>桃源县S315马行桥</t>
  </si>
  <si>
    <t>桃源县S315线马行桥拆除重建工程</t>
  </si>
  <si>
    <t>与第三批计划重复，以序号20为准</t>
  </si>
  <si>
    <t>桃源县S311观音港桥</t>
  </si>
  <si>
    <t>桃源县S311线观音港桥拆除重建工程</t>
  </si>
  <si>
    <t>与第三批计划重复，以序号21为准</t>
  </si>
  <si>
    <t>桃源县S328聂家桥</t>
  </si>
  <si>
    <t>桃源县S238线聂家桥拆除重建工程</t>
  </si>
  <si>
    <t>与第三批计划重复，以序号22为准</t>
  </si>
  <si>
    <t>津市S224中南桥</t>
  </si>
  <si>
    <t>津市市S224线中南桥拆除重建工程</t>
  </si>
  <si>
    <t>津市S224哑河大桥</t>
  </si>
  <si>
    <t>津市市 S224 线哑河大桥维修改造项目</t>
  </si>
  <si>
    <t>桃源S318 K43-K46</t>
  </si>
  <si>
    <t>津市市S224 K87.473-K87.823</t>
  </si>
  <si>
    <t>鼎城区S224 K119.988-K122.799</t>
  </si>
  <si>
    <t>S224线路面大修工程</t>
  </si>
  <si>
    <t>上德工程试验检测有限公司</t>
  </si>
  <si>
    <t>鼎城区S311 K23.381-K23.881</t>
  </si>
  <si>
    <t>S311线路面大修工程</t>
  </si>
  <si>
    <t>鼎城区S311 K30.4-K32.4</t>
  </si>
  <si>
    <t>鼎城区S311 K35.2-K37.2</t>
  </si>
  <si>
    <t>安乡县S512 K12.23-K12.53</t>
  </si>
  <si>
    <t>安乡县S512线迎国检抢修工程</t>
  </si>
  <si>
    <t>迎国检抢修</t>
  </si>
  <si>
    <t>安乡县S512 K13.676-K13.746</t>
  </si>
  <si>
    <t>安乡县S512 K17.056-K18.66</t>
  </si>
  <si>
    <t>鼎城区S311 K47.301-K49.251</t>
  </si>
  <si>
    <t>G319东线、S311线路面中修工程</t>
  </si>
  <si>
    <t>鼎城区G319 K1532.105-K1537.266</t>
  </si>
  <si>
    <t>汉寿县G319 K1520.706-K1525.117</t>
  </si>
  <si>
    <t>路面中修1标段</t>
  </si>
  <si>
    <t>汉寿县G319 K1526.117-K1532.103</t>
  </si>
  <si>
    <t>临澧县保通水毁抢修及交通抗疫应急省补助资金30万元</t>
  </si>
  <si>
    <t>G207一号大道</t>
  </si>
  <si>
    <t>60万以下不进行政府采购</t>
  </si>
  <si>
    <t>石门县保通水毁抢修及交通抗疫应急省补助资金100万元</t>
  </si>
  <si>
    <t>石门县S522线（K15+900）路基边坡整治</t>
  </si>
  <si>
    <t>电子卖场</t>
  </si>
  <si>
    <t>石门县S304线（K12+100、K12+700）路基边坡整治</t>
  </si>
  <si>
    <t>桃源县保通水毁抢修及交通抗疫应急省补助资金40万元</t>
  </si>
  <si>
    <t>S318理工港段抢险工程</t>
  </si>
  <si>
    <t>S318理工港段</t>
  </si>
  <si>
    <t>鼎城区保通水毁抢修省补助资金20万</t>
  </si>
  <si>
    <t>汉寿县保通水毁抢修省补助资金30万</t>
  </si>
  <si>
    <t>S513、S317抢修工程</t>
  </si>
  <si>
    <t>应急抢险项目，未招标。</t>
  </si>
  <si>
    <t>津市市保通水毁抢修省补助资金20万</t>
  </si>
  <si>
    <t>S516(原S238）肖家湖段抢险工程</t>
  </si>
  <si>
    <t>公路施工总承包叁级及以上</t>
  </si>
  <si>
    <t>湖南省交通科学研究院有限公司</t>
  </si>
  <si>
    <t>石门县保通水毁抢修省补助资金50万</t>
  </si>
  <si>
    <t>雨季应急抢通，含处理坍塌方，路面及水沟清理，机械台班，人工</t>
  </si>
  <si>
    <t>桃源县保通水毁抢修省补助资金30万</t>
  </si>
  <si>
    <t>S318龙潭段抢险工程</t>
  </si>
  <si>
    <t>S318龙潭段</t>
  </si>
  <si>
    <r>
      <rPr>
        <sz val="10"/>
        <color theme="1"/>
        <rFont val="宋体"/>
        <charset val="134"/>
      </rPr>
      <t>湖南省交通运输厅关于下达2</t>
    </r>
    <r>
      <rPr>
        <sz val="10"/>
        <color theme="1"/>
        <rFont val="宋体"/>
        <charset val="134"/>
      </rPr>
      <t>020年第二批国省道大中修计划的通知</t>
    </r>
  </si>
  <si>
    <r>
      <rPr>
        <sz val="10"/>
        <color theme="1"/>
        <rFont val="宋体"/>
        <charset val="134"/>
      </rPr>
      <t>湘交函[202</t>
    </r>
    <r>
      <rPr>
        <sz val="10"/>
        <color theme="1"/>
        <rFont val="宋体"/>
        <charset val="134"/>
      </rPr>
      <t>0</t>
    </r>
    <r>
      <rPr>
        <sz val="10"/>
        <color theme="1"/>
        <rFont val="宋体"/>
        <charset val="134"/>
      </rPr>
      <t>]</t>
    </r>
    <r>
      <rPr>
        <sz val="10"/>
        <color theme="1"/>
        <rFont val="宋体"/>
        <charset val="134"/>
      </rPr>
      <t>304</t>
    </r>
    <r>
      <rPr>
        <sz val="10"/>
        <color theme="1"/>
        <rFont val="宋体"/>
        <charset val="134"/>
      </rPr>
      <t>号</t>
    </r>
  </si>
  <si>
    <t>石门G241、S234、S237线路面大修工程第二合同段 K105+093-K106+060</t>
  </si>
  <si>
    <t>公路二级</t>
  </si>
  <si>
    <t>新增</t>
  </si>
  <si>
    <t>常德津市市公路建设养护中心</t>
  </si>
  <si>
    <t>中、小修工程</t>
  </si>
  <si>
    <t>津市市2021年国省干线公路养护工程（含所有养护线路）</t>
  </si>
  <si>
    <t>市州自筹</t>
  </si>
  <si>
    <t>2021年度普通国省道养护信用评价服务类参评项目公示明细表（第三次公示张家界）</t>
  </si>
  <si>
    <t xml:space="preserve">张家界市交通运输局 </t>
  </si>
  <si>
    <t>张家界市</t>
  </si>
  <si>
    <t>慈利G353 K1383.677-K1396.4</t>
  </si>
  <si>
    <t>张家界市慈利县2021第一批普通国省道大中修工程</t>
  </si>
  <si>
    <t>张家界福通交通勘察设计有限公司</t>
  </si>
  <si>
    <t>张家界公路试验检测有限公司</t>
  </si>
  <si>
    <t>张家界市公路工程监理咨询有限责任公司</t>
  </si>
  <si>
    <t>慈利县S518 K38-K44</t>
  </si>
  <si>
    <t>桑植县S246 K35-K36</t>
  </si>
  <si>
    <t>张家界市桑植县2021年第一批普通国省道大中修工程-246线大修工程</t>
  </si>
  <si>
    <t>永定G241 K2128.933-K2129</t>
  </si>
  <si>
    <t>张家界市永定区2021年第一批普通国省道大中修工程</t>
  </si>
  <si>
    <t>永定G241 K2132-K2134.675</t>
  </si>
  <si>
    <t>永定G241 K2136.1-K2141.3</t>
  </si>
  <si>
    <t>永定G241 K2143.9-K2144</t>
  </si>
  <si>
    <t>永定G241 K2184-K2184.219</t>
  </si>
  <si>
    <t xml:space="preserve">永定G352 K18.3 -K19 </t>
  </si>
  <si>
    <t xml:space="preserve">永定区G353 K1539-K1540 </t>
  </si>
  <si>
    <t>桑植县G353 K1581-K1582.018</t>
  </si>
  <si>
    <t>张家界市桑植县2021年第一批普通国省道大中修工程G353线及246线中修工程</t>
  </si>
  <si>
    <t>桑植县G353 K1589.4-K1589.966</t>
  </si>
  <si>
    <t>桑植县G353 K1591.3-K1591.807</t>
  </si>
  <si>
    <t>桑植县G353 K1592.91-K1593.618</t>
  </si>
  <si>
    <t>桑植县G353 K1600.94-K1603</t>
  </si>
  <si>
    <t>桑植县G353 K1613.298-K1613.686</t>
  </si>
  <si>
    <t>桑植县S246 K60.8-K61.3</t>
  </si>
  <si>
    <t>桑植县S246 K80.101-K80.575</t>
  </si>
  <si>
    <t>慈利县G241陈子溪桥</t>
  </si>
  <si>
    <t>慈利县G241线陈子溪桥改造工程</t>
  </si>
  <si>
    <t>慈利县G241拐马二桥</t>
  </si>
  <si>
    <t>慈利县G241线拐马二桥改造工程</t>
  </si>
  <si>
    <t>慈利县G241三眼桥</t>
  </si>
  <si>
    <t>慈利县G241线三眼桥改造工程</t>
  </si>
  <si>
    <t>武陵源区G241星子溪桥</t>
  </si>
  <si>
    <t>武陵源区G241线星子溪桥维修加固工程及河口桥危旧桥改造工程</t>
  </si>
  <si>
    <t>武陵源区G241河口桥</t>
  </si>
  <si>
    <t>桑植县G353三漤子桥</t>
  </si>
  <si>
    <t>桑植县G353线三漤子桥拆除重建工程</t>
  </si>
  <si>
    <t>永定区S241两河口桥</t>
  </si>
  <si>
    <t>永定区2021年普通国省道危桥改造工程</t>
  </si>
  <si>
    <t>张家界市永定区交通建设质量监督所</t>
  </si>
  <si>
    <t>永定区S315深沟桥</t>
  </si>
  <si>
    <t>怀化市公路监理有限公司</t>
  </si>
  <si>
    <t>永定区S315湾桥</t>
  </si>
  <si>
    <t>慈利县G241土墙坡桥</t>
  </si>
  <si>
    <t>慈利县土墙坡桥危桥改造工程</t>
  </si>
  <si>
    <t>打包设计</t>
  </si>
  <si>
    <t>桑植县S246排岔口桥</t>
  </si>
  <si>
    <t>桑植县S246线桃家嘴和排岔口桥拆除重建工程</t>
  </si>
  <si>
    <t>桑植县S246桃家嘴桥</t>
  </si>
  <si>
    <t>桑植县S306野峪湖桥</t>
  </si>
  <si>
    <t>桑植县S306线野峪湖桥、龙溪桥拆除重建工程</t>
  </si>
  <si>
    <t>桑植县S306龙溪桥</t>
  </si>
  <si>
    <t>桑植县S246苦竹河大桥</t>
  </si>
  <si>
    <t>桑植县S246线凉水口、苦竹河大桥、X072线瑞市桥危桥改造工程</t>
  </si>
  <si>
    <t>施工单位中标金额为凉水口桥、苦竹河大桥、瑞市桥三桥合计</t>
  </si>
  <si>
    <t>桑植县S246凉水口桥</t>
  </si>
  <si>
    <t>桑植县S306龙虎山桥</t>
  </si>
  <si>
    <t>桑植县K115+183龙虎山桥维修加固项目</t>
  </si>
  <si>
    <t>桑植县S246沙塔坪桥</t>
  </si>
  <si>
    <t>桑植县K36+944沙塔坪桥维修加固项目</t>
  </si>
  <si>
    <t>桑植县S246李家岗桥</t>
  </si>
  <si>
    <t>桑植县K35+853李家岗维修加固项目</t>
  </si>
  <si>
    <t>桑植县S303向家坪二桥</t>
  </si>
  <si>
    <t>桑植县S303线向家坪二桥拆除重建工程</t>
  </si>
  <si>
    <t>桑植县S246排岔沟桥</t>
  </si>
  <si>
    <t>桑植县K42+575排岔沟桥维修加固项目</t>
  </si>
  <si>
    <t>桑植县G353 K1568-K1627.565</t>
  </si>
  <si>
    <t>穿城镇路段提升、平面交叉路口完善、重点路段精细防护</t>
  </si>
  <si>
    <t>桑植县G353线（k1568+000-k1627.565）迎国检安全生命防护提升工程</t>
  </si>
  <si>
    <t>长沙辰智公路勘察设计有限公司</t>
  </si>
  <si>
    <t>慈利县G353 K1429.2-K1461.903</t>
  </si>
  <si>
    <t>G353线路面改善（大修）工程二标
(K1442.200-K1458.200)</t>
  </si>
  <si>
    <t>湖南省公路设计公司</t>
  </si>
  <si>
    <t>张家界交投公路工程试验检测有限公司</t>
  </si>
  <si>
    <t>部分路段在按干线公路管养的范围内</t>
  </si>
  <si>
    <t>慈利县G353 K1461.903-K1485.27</t>
  </si>
  <si>
    <t>G353线路面改善（大修）工程三标（1458.200-K1475.800）</t>
  </si>
  <si>
    <t>G353线路面改善（大修）工程四标(K1475.800-K1493.200)</t>
  </si>
  <si>
    <t>永定区G353 K1485.27-K1513.365</t>
  </si>
  <si>
    <t>G353线路面改善（大修）工程五标(K1493.200-K1513.365)</t>
  </si>
  <si>
    <t>慈利县G241 K2004.9-K2033.567</t>
  </si>
  <si>
    <t>G241线路面改善（大修）工程一标(K2004+900~K2020+445)</t>
  </si>
  <si>
    <t>G241线路面改善（大修）工程二标(K2020+445~K2033+567)</t>
  </si>
  <si>
    <t>桑植县保通水毁抢修省补助资金20万</t>
  </si>
  <si>
    <t>张家界市桑植县G353线灾毁恢复重建工程</t>
  </si>
  <si>
    <t>张家界福通勘察设计有限公司</t>
  </si>
  <si>
    <t>湖南省交通运输厅关于下达2020年第三批国省道大中修计划的通知</t>
  </si>
  <si>
    <t>湘交函[2020]516号</t>
  </si>
  <si>
    <t>桑植县G353线K1598.28-K1599</t>
  </si>
  <si>
    <t>张家界市2020年第三批普通国省道大中修工程项目</t>
  </si>
  <si>
    <t>慈利县S241线K50-K51</t>
  </si>
  <si>
    <t>永定区G241线K2141.3-K2142.3</t>
  </si>
  <si>
    <t>永定区G352线K16-K18.3</t>
  </si>
  <si>
    <t>永定区G353线K1514-K1515</t>
  </si>
  <si>
    <t>2021年度普通国省道养护信用服务类评价参评项目公示明细表（第三次公示益阳）</t>
  </si>
  <si>
    <t>益阳市交通运输局 ：加盖公章</t>
  </si>
  <si>
    <t>益阳市</t>
  </si>
  <si>
    <t xml:space="preserve">安化县G207 K2976-2978 </t>
  </si>
  <si>
    <t>益阳市2021年普通国省道公路大中修工程</t>
  </si>
  <si>
    <t>养护  资质</t>
  </si>
  <si>
    <t>施工采取公开招标，设计、监理采取竞争性磋商</t>
  </si>
  <si>
    <t>益阳市交通规划勘测设计院有限公司</t>
  </si>
  <si>
    <t>益阳市公路工程监理有限责任公司</t>
  </si>
  <si>
    <t>A</t>
  </si>
  <si>
    <t>安化县G207 K2980-K2982</t>
  </si>
  <si>
    <t>安化县G207 K3006.255-K3006.6</t>
  </si>
  <si>
    <t>安化县G207 K3018.25-K3020</t>
  </si>
  <si>
    <t>安化县G207 K3026.119-K3027.79</t>
  </si>
  <si>
    <t xml:space="preserve">安化县G207 K3030.618-3033.814 </t>
  </si>
  <si>
    <t>安化县G536 K285-K293 .4</t>
  </si>
  <si>
    <t>安化县G536 K295.454 -K304</t>
  </si>
  <si>
    <t>安化县G536 K306.5 -K306.844</t>
  </si>
  <si>
    <t>安化县S319 K283.7 -K288</t>
  </si>
  <si>
    <t>桃江县G207 K2950.609 -K2952</t>
  </si>
  <si>
    <t>B</t>
  </si>
  <si>
    <t>桃江县S223 K228 -K233.5</t>
  </si>
  <si>
    <t>桃江县S223 K198 -K211.934</t>
  </si>
  <si>
    <t>益阳市2021年普通国省道公路大中修工程C标</t>
  </si>
  <si>
    <t>C</t>
  </si>
  <si>
    <t>资阳区S223 K176.502-K178.061</t>
  </si>
  <si>
    <t>D</t>
  </si>
  <si>
    <t>资阳区S319 K199.106 -K205.45</t>
  </si>
  <si>
    <t>赫山区G319 K1455.524-K1458.128</t>
  </si>
  <si>
    <t>E</t>
  </si>
  <si>
    <t>赫山区G319 K1458.875-K1459.852</t>
  </si>
  <si>
    <t xml:space="preserve">赫山区G319 K1436.73 -K1443.934 </t>
  </si>
  <si>
    <t>南县S218 K51.159-K69.363</t>
  </si>
  <si>
    <t>增设安全设施等</t>
  </si>
  <si>
    <t>2021年益阳S218、S225、S319、S322安全设施精细化提升工程</t>
  </si>
  <si>
    <t>公路交通工程（公共安全设施分项）专业承包二级及以上资质</t>
  </si>
  <si>
    <t>益阳公路工程试验检测中心有限责任公司</t>
  </si>
  <si>
    <t>中元方工程咨询有限公司</t>
  </si>
  <si>
    <t>6.62
（包含2021年度益阳普通国省道交通问题顽瘴痼疾整治工程检测费用）</t>
  </si>
  <si>
    <t>桃江县S225 K32.204-K51.006</t>
  </si>
  <si>
    <t>桃江县S319 K235-K237.8</t>
  </si>
  <si>
    <t>桃江县S319 K261.554-K273.095</t>
  </si>
  <si>
    <t>桃江县S319 K278.99-K282.572</t>
  </si>
  <si>
    <t>安化县S319 K321.72-K322.02</t>
  </si>
  <si>
    <t>安化县S319 329.02-K331.59</t>
  </si>
  <si>
    <t>安化县S322 K18.08-K20.475</t>
  </si>
  <si>
    <t>关于下达2020年第三批国省道大中修计划的通知</t>
  </si>
  <si>
    <t>安化县G207 K2965.151-K2968.151</t>
  </si>
  <si>
    <t>益阳市2020年第三批普通国省道公路大修工程</t>
  </si>
  <si>
    <t>桃江县G234 K2176-K2180</t>
  </si>
  <si>
    <t>桃江县G207 K2941-K2945.585</t>
  </si>
  <si>
    <t>沅江市S510 K7.533-K14.435</t>
  </si>
  <si>
    <t>三、其他</t>
  </si>
  <si>
    <t>关于下达2020年年度全省交通运输投资计划的通知</t>
  </si>
  <si>
    <t>湘交函计统[2020]36号</t>
  </si>
  <si>
    <t>安化县G536K320-K322</t>
  </si>
  <si>
    <t>益阳市2020年普通国省道公路大修工程</t>
  </si>
  <si>
    <t>安化县G536K330-K336</t>
  </si>
  <si>
    <t>安化县G354K712.34-K712.70</t>
  </si>
  <si>
    <t>湘交函[2020]304号</t>
  </si>
  <si>
    <t>安化县S542K39.473-K52.08</t>
  </si>
  <si>
    <t>桃江县G234 K2171.785-K2176</t>
  </si>
  <si>
    <t>赫山区S221K76.862-K80.093</t>
  </si>
  <si>
    <t>桃江县G234K2180-K2181.293</t>
  </si>
  <si>
    <t>大通湖区S510K0-K1</t>
  </si>
  <si>
    <t>南县G353K1215.890-K1216.890</t>
  </si>
  <si>
    <t>南县S313K192.048-K195.152</t>
  </si>
  <si>
    <t>南县G234K2066.900-K2069.792</t>
  </si>
  <si>
    <t>专项养护</t>
  </si>
  <si>
    <t>2021年度益阳普通国省道交通问题顽瘴痼疾整治工程（G207、G536等27处）项目采购</t>
  </si>
  <si>
    <t>公路工程总承包三级及以上资质</t>
  </si>
  <si>
    <t>2021年度普通国省道养护信用评价服务类参评项目公示明细表（第三次公示永州）</t>
  </si>
  <si>
    <t>永州市交通运输局 ：加盖公章</t>
  </si>
  <si>
    <t>永州市</t>
  </si>
  <si>
    <t>零陵G322  K1462.032 -K1465.115</t>
  </si>
  <si>
    <t>零陵区2021年国省道大中修工程（G322线K1462+032-K1465+115、K1480+640-K1481+426大修工程）</t>
  </si>
  <si>
    <t>因衡枣高速大修，车流量大，已报省厅批准，延迟至2022年开工建设</t>
  </si>
  <si>
    <t>湖南省农林工业勘察设计研究总院</t>
  </si>
  <si>
    <t>永州市交通建设质量监督试验检测中心</t>
  </si>
  <si>
    <t>湖南九方项目管理有限公司</t>
  </si>
  <si>
    <t>监理、设计费含当年中修部分的费用，但不包括G207线</t>
  </si>
  <si>
    <t>零陵G322 K1480.64-K1481.426</t>
  </si>
  <si>
    <t>道县G357 K1136 -1146.365</t>
  </si>
  <si>
    <t>永州市道县2021年国省道大中修工程G357大修工程</t>
  </si>
  <si>
    <t>新田县S227 K298.600-K301.800</t>
  </si>
  <si>
    <t>永州市新田县2021年国省道大中修工程-S227线大修工程</t>
  </si>
  <si>
    <t>湖南省路众工程检测有限公司</t>
  </si>
  <si>
    <t>双牌县S230 K45.618-K47.983</t>
  </si>
  <si>
    <t>2021年度双牌县S230线大修项目工程</t>
  </si>
  <si>
    <t>公路养护工程综合一类乙级以上资质</t>
  </si>
  <si>
    <t>湖南路众工程检测有限公司</t>
  </si>
  <si>
    <t>江西恒信项目管理有限公司</t>
  </si>
  <si>
    <t>该项目与第三批计
划合并为同一项目</t>
  </si>
  <si>
    <t xml:space="preserve">东安S236 K253.655-K262.326 </t>
  </si>
  <si>
    <t>永州市东安县2021年国省道大中修工程S236线大修工程</t>
  </si>
  <si>
    <t xml:space="preserve">冷水滩S340 K41 -K45.86  </t>
  </si>
  <si>
    <t>冷水滩区2021年省道S340线大修工程项目</t>
  </si>
  <si>
    <t>施工和养护资质</t>
  </si>
  <si>
    <t xml:space="preserve">江永S348 K104.810-K107.036 </t>
  </si>
  <si>
    <t>永州市公路建设养护中心2021年度国省道大修工程江永县S348大修工程</t>
  </si>
  <si>
    <t>零陵G207 K3307.4 -K3307.5</t>
  </si>
  <si>
    <t>零陵区“迎国评”G207线、G322线路面沥青摊铺和水泥路换板工程</t>
  </si>
  <si>
    <t>应急抢险工程，指定单位施工。</t>
  </si>
  <si>
    <t>衡阳市衡通工程技术资询服务有限公司</t>
  </si>
  <si>
    <t>设计、监理跟2020年大中修一起签约、实施。和序号12-18为同一项目</t>
  </si>
  <si>
    <t>双牌县G207 K3353.9 -K3354.05</t>
  </si>
  <si>
    <t>2020年度双牌县G207线中修工程</t>
  </si>
  <si>
    <t>中科华创工程设计有限公司</t>
  </si>
  <si>
    <t>广东广信建筑工程监理有限公司</t>
  </si>
  <si>
    <t>为“十三五”迎国评项目</t>
  </si>
  <si>
    <t>零陵G207 K3309.35-K3310.85</t>
  </si>
  <si>
    <t>设计、监理跟2020年大中修一起签约、实施。</t>
  </si>
  <si>
    <t>零陵G207 K3312.2-K3312.3</t>
  </si>
  <si>
    <t>零陵G207 K3307.8-K3307.9</t>
  </si>
  <si>
    <t>零陵G207 K3312.53-K3312.7</t>
  </si>
  <si>
    <t>零陵G207 K3314.6-K3314.7</t>
  </si>
  <si>
    <t>零陵G207 K3315.8-K3315.9</t>
  </si>
  <si>
    <t>零陵G207 K3317.5-K3317.6</t>
  </si>
  <si>
    <t xml:space="preserve">零陵G322 K1428.20-K1435.707 </t>
  </si>
  <si>
    <t>零陵区2021年国省道大中修工程（G322线K1428+200-K1435+707、S230线K20+675-K25+750中修工程）</t>
  </si>
  <si>
    <t>公路养护工程综合一类乙级以上（含一类乙）</t>
  </si>
  <si>
    <t>设计、监理跟2020年大修一起签约、实施。</t>
  </si>
  <si>
    <t>零陵S230  K20.675-K25.75</t>
  </si>
  <si>
    <t>道县S347 K135.81-K138.437</t>
  </si>
  <si>
    <t>其它</t>
  </si>
  <si>
    <t>湖南众鑫工程咨询监理有限公司</t>
  </si>
  <si>
    <t>该工程为2020年“迎国评”提前实施项目，因为时间紧急，特申请按照应急抢修工程实施，没有进行招投标</t>
  </si>
  <si>
    <t xml:space="preserve">道县S347 K138.437-140.009 </t>
  </si>
  <si>
    <t>双牌县G207西河源桥</t>
  </si>
  <si>
    <t>2021年度双牌县西河源桥维修改造工程</t>
  </si>
  <si>
    <t>中新创达咨询有限公司</t>
  </si>
  <si>
    <t>新田县G234新龙小桥</t>
  </si>
  <si>
    <t>2021年新田县G234线新龙小桥维修加固工程</t>
  </si>
  <si>
    <r>
      <rPr>
        <sz val="9"/>
        <color theme="1"/>
        <rFont val="宋体"/>
        <charset val="134"/>
      </rPr>
      <t>新田县</t>
    </r>
    <r>
      <rPr>
        <sz val="9"/>
        <color theme="1"/>
        <rFont val="Times New Roman"/>
        <charset val="134"/>
      </rPr>
      <t xml:space="preserve">G234 </t>
    </r>
    <r>
      <rPr>
        <sz val="9"/>
        <color theme="1"/>
        <rFont val="宋体"/>
        <charset val="134"/>
      </rPr>
      <t>新安桥</t>
    </r>
  </si>
  <si>
    <t>2021年新田县G234线新安桥加固改造工程</t>
  </si>
  <si>
    <r>
      <rPr>
        <sz val="9"/>
        <color theme="1"/>
        <rFont val="宋体"/>
        <charset val="134"/>
      </rPr>
      <t>瑶族自</t>
    </r>
    <r>
      <rPr>
        <sz val="9"/>
        <color theme="1"/>
        <rFont val="Times New Roman"/>
        <charset val="134"/>
      </rPr>
      <t>G207</t>
    </r>
    <r>
      <rPr>
        <sz val="9"/>
        <color theme="1"/>
        <rFont val="宋体"/>
        <charset val="134"/>
      </rPr>
      <t>社队桥</t>
    </r>
  </si>
  <si>
    <t>江华县G207线社队桥拆除重建工程</t>
  </si>
  <si>
    <t>公路工程施工总承包叁级施工资质</t>
  </si>
  <si>
    <t>湖南省交通科学研究院</t>
  </si>
  <si>
    <t>中伦建筑工程设计有限公司</t>
  </si>
  <si>
    <t>检测费为社队桥和朝阳大桥合计</t>
  </si>
  <si>
    <t>冷水滩区S236 花桥</t>
  </si>
  <si>
    <t>2021年冷水滩区S236线花桥维修改造工程</t>
  </si>
  <si>
    <t>湖南楚湘工程质量检测有限公司</t>
  </si>
  <si>
    <t>湖南龙匠工程项目管理有限公司</t>
  </si>
  <si>
    <t>祁阳县S343 龙潜桥</t>
  </si>
  <si>
    <t>祁阳县八宝镇龙潜桥维修加固工程</t>
  </si>
  <si>
    <t>道县S347 下伏洞桥</t>
  </si>
  <si>
    <t>经财政评审后总造价为90余万元没有达到招投标的要求，采用竞争性磋商的方式确定施工单位</t>
  </si>
  <si>
    <t>已开工在建（因为可绕行的道路正在施工改造，无法绕行，待道路改造工程通车后继续实施）</t>
  </si>
  <si>
    <t>因为可绕行的道路正在施工改造，无法绕行，待道路改造工程通车后继续实施</t>
  </si>
  <si>
    <t>宁远县S230 双桥</t>
  </si>
  <si>
    <t>宁远县S230线双桥维修加固工程</t>
  </si>
  <si>
    <t>公路施工总承包叁级</t>
  </si>
  <si>
    <t>深圳市建星项目管理顾问有限公司</t>
  </si>
  <si>
    <t>宁远县S348 水市桥</t>
  </si>
  <si>
    <t>宁远县水市桥拆除重建工程</t>
  </si>
  <si>
    <t>长沙理工大学</t>
  </si>
  <si>
    <t>蓝山县S231 星火大桥</t>
  </si>
  <si>
    <t>蓝山县S231线星火大桥维修加固工程</t>
  </si>
  <si>
    <t>江华瑶族自治县S349 朝阳大桥</t>
  </si>
  <si>
    <t>江华县S349线朝阳大桥维修改造工程</t>
  </si>
  <si>
    <t>蓝山县S231 七里江桥</t>
  </si>
  <si>
    <t>蓝山县S231线七里江桥维修处治工程</t>
  </si>
  <si>
    <t>东安县S236 K250.489-K260.609</t>
  </si>
  <si>
    <t>东安县S326线安全设施精细化提升工程</t>
  </si>
  <si>
    <t>福州盈创筑业工程设计有限公司</t>
  </si>
  <si>
    <t>东安县S236 K274.377-K291.355</t>
  </si>
  <si>
    <t>祁阳县S340 K0.146-K9.548</t>
  </si>
  <si>
    <t>未进行招投标</t>
  </si>
  <si>
    <t>湖南交建勘察设计有限公司</t>
  </si>
  <si>
    <t>宁远县S229 K11-K12</t>
  </si>
  <si>
    <t>宁远县公路建设养护中心2020年道路交通安全隐患处置工程</t>
  </si>
  <si>
    <t xml:space="preserve"> 湖南金君工程科技有限公司</t>
  </si>
  <si>
    <t>株洲市新凯工程建设监理责任有限公司</t>
  </si>
  <si>
    <t>宁远县S230 K77.495-K95.556</t>
  </si>
  <si>
    <t>新田县S229 K0-K4.27</t>
  </si>
  <si>
    <t>新田县S229 K0-K4.27安防精细化提升工程</t>
  </si>
  <si>
    <t>还未评审</t>
  </si>
  <si>
    <t>冷水滩区S340 K41-K45.86</t>
  </si>
  <si>
    <t>双牌县S230 K45.053 -K45.618</t>
  </si>
  <si>
    <t>该项目与第一批计
划合并为同一项目</t>
  </si>
  <si>
    <t>双牌县S230 K47.983 -K48</t>
  </si>
  <si>
    <t>道县S347 K133.976 -K135.468</t>
  </si>
  <si>
    <t>宁远县G356 K1044.340-K1088.996</t>
  </si>
  <si>
    <t>重点路段精细防护</t>
  </si>
  <si>
    <t>零陵区保通水毁抢修省补助资金20万</t>
  </si>
  <si>
    <t>应急</t>
  </si>
  <si>
    <t>零陵区2021年国省道应急抢险工程（G207线K3307+700 ）</t>
  </si>
  <si>
    <t>永州</t>
  </si>
  <si>
    <t>G537国道蓝山县K60+616-K65+942段水泥路面抗滑性能改善工程</t>
  </si>
  <si>
    <t>2021年实施，自筹资金</t>
  </si>
  <si>
    <t>2021年度普通国省道养护信用评价服务类参评项目公示明细表（第三次公示郴州）</t>
  </si>
  <si>
    <t>郴州市交通运输局 ：加盖公章</t>
  </si>
  <si>
    <t>联系人及手机号：                            填报日期：   2022年  3月 23日</t>
  </si>
  <si>
    <t>郴州市</t>
  </si>
  <si>
    <t xml:space="preserve">桂东县G106 K2005 -K2007 </t>
  </si>
  <si>
    <t>桂东县2021年G106线k2005+000-k2007+000段路面中修工程</t>
  </si>
  <si>
    <t>养护资质或施工资质</t>
  </si>
  <si>
    <t>中佑勘察设计有限公司</t>
  </si>
  <si>
    <t>郴州市交通建设试验检测中心</t>
  </si>
  <si>
    <t>广东协立工程咨询监理有限公司</t>
  </si>
  <si>
    <t xml:space="preserve">永兴县S211 K122.69-K123.711 </t>
  </si>
  <si>
    <t>应急工程未进行招标</t>
  </si>
  <si>
    <t>桂阳县G234双河桥</t>
  </si>
  <si>
    <t>G234线双河桥危桥改造工程</t>
  </si>
  <si>
    <t xml:space="preserve"> 无                           </t>
  </si>
  <si>
    <t>汝城县G357围前桥</t>
  </si>
  <si>
    <t>G357线汝城丰州坳至永丰公路改建工程</t>
  </si>
  <si>
    <t>湖南省农林工业勘察设计研究院总院</t>
  </si>
  <si>
    <t>郴州市诚祥公路工程咨询监理有限公司</t>
  </si>
  <si>
    <t>集中采购</t>
  </si>
  <si>
    <t>汝城县G357板桥</t>
  </si>
  <si>
    <t>汝城县G357官坑桥</t>
  </si>
  <si>
    <t>资兴市G357水南桥</t>
  </si>
  <si>
    <t>资兴市G357线水南桥加固工程</t>
  </si>
  <si>
    <t>资兴市G357彭市桥</t>
  </si>
  <si>
    <t>资兴市G357线彭市桥加固工程</t>
  </si>
  <si>
    <t>资兴市G357州门司镇
桥</t>
  </si>
  <si>
    <t>资兴市G357线州门司镇桥加固工程</t>
  </si>
  <si>
    <t>北湖区S211 月峰桥</t>
  </si>
  <si>
    <t>北湖区S211线开元桥危旧桥改造工程</t>
  </si>
  <si>
    <t>湖南省城郊设计研究院有限公司</t>
  </si>
  <si>
    <t>北湖区S211 开元桥</t>
  </si>
  <si>
    <t>北湖区S211线月峰桥危旧桥改造工程</t>
  </si>
  <si>
    <t>苏仙区S211 K197.932-K205.97</t>
  </si>
  <si>
    <t>竞争性谈判政府采购</t>
  </si>
  <si>
    <t>湖南长存交通规划勘察设计有限公司</t>
  </si>
  <si>
    <t>郴州市楚盛公路工程检测有限公司</t>
  </si>
  <si>
    <t>资兴市S205 K211-K251.222</t>
  </si>
  <si>
    <t>资兴市2021年省道交通安全设施精细化提升工程</t>
  </si>
  <si>
    <t>公路交通工程（公路安全设施）专业承包壹级</t>
  </si>
  <si>
    <t>资兴市S212 K42.8-K50.388</t>
  </si>
  <si>
    <t>资兴市S345 K17-K21.06</t>
  </si>
  <si>
    <t>宜章县G107 K2141.691-K2152</t>
  </si>
  <si>
    <t>宜章县S346线K66+725左侧公路水毁修复工程</t>
  </si>
  <si>
    <t>苏仙区G107 K2063.258-K2073.039</t>
  </si>
  <si>
    <t>郴州市苏仙区2021年G107线路面中修工程（K2065+200-K2070+400标段1）</t>
  </si>
  <si>
    <t xml:space="preserve">湖南长存交通规划勘察设计有限公司 </t>
  </si>
  <si>
    <t>郴州市交通建设试验检测中心有限公司</t>
  </si>
  <si>
    <t>郴州市苏仙区2021年G107线路面中修工程（K2070+400-K2074+981 ）标段2</t>
  </si>
  <si>
    <t>苏仙区S214 K224.684-K227.1</t>
  </si>
  <si>
    <t>郴州市苏仙区2021年S214线郴永大道K224+684-K227+100飞天农庄至惠尔物流路段路面中修（路面改善）工程</t>
  </si>
  <si>
    <t>（养护资质或施工资质</t>
  </si>
  <si>
    <t xml:space="preserve">海南道达交通规划勘测设计有限公司  </t>
  </si>
  <si>
    <t>河北中基华工程项目管理有限公司</t>
  </si>
  <si>
    <t>嘉禾县保通水毁抢修省补助资金20万</t>
  </si>
  <si>
    <t>嘉禾县G357线K1039+200-K1039+305右侧水毁修复工程</t>
  </si>
  <si>
    <t>郴州市路通设计有限公司</t>
  </si>
  <si>
    <t>湖南致力工程科技有限公司</t>
  </si>
  <si>
    <t>宜章县保通水毁抢修省补助资金30万</t>
  </si>
  <si>
    <t>关于下达2018年度全省交通运输固定资产投资计划的通知</t>
  </si>
  <si>
    <t>湘交计统（2018）39号</t>
  </si>
  <si>
    <t xml:space="preserve">
永兴县
G240线K536+369～K537+370
G240线K539+000～K549+000</t>
  </si>
  <si>
    <t>永兴县G240线K536+369～K549+000段道路大修工程（1标段）</t>
  </si>
  <si>
    <t>江西永昊工程设计咨询有限公司</t>
  </si>
  <si>
    <t>关于下达2020年度全省交通运输投资计划的通知</t>
  </si>
  <si>
    <t xml:space="preserve">永兴县
G240线K2003+638-K2005+268 
G240线K2015+268-K2022+000 
</t>
  </si>
  <si>
    <t>永兴县2020年G240线公路大修工程（第一批）</t>
  </si>
  <si>
    <t>深圳华粤城市建设工程设计有限公司</t>
  </si>
  <si>
    <t>益阳市公路工程监理有限公司</t>
  </si>
  <si>
    <t>永兴县
G240线K2022+000-K2023+000 
G240线K2024+500-K2025+500
G240线K2026+500-K2032+000</t>
  </si>
  <si>
    <t>永兴县
G240线K2023+000-K2024+500 
G240线K2025+500-K2026+500 
G240线K2032+000-K2035+670</t>
  </si>
  <si>
    <t>永兴县2020年G240线公路大修工程（第二批）</t>
  </si>
  <si>
    <t>干线公路日常保洁养护（包括：路面、人行道、路肩、水沟、桥梁、护栏等保洁）。</t>
  </si>
  <si>
    <t>嘉禾县干线公路服务外包</t>
  </si>
  <si>
    <t>公开</t>
  </si>
  <si>
    <t>三年
(2020年11月3日至2023年11月3日)</t>
  </si>
  <si>
    <t>《关于下达2017年国省道第一批大中修(含灾毁恢复重建)计划的通知》</t>
  </si>
  <si>
    <t xml:space="preserve">(湘交函[2017] 15号)
</t>
  </si>
  <si>
    <t>107国道永兴段2017年大修项目K1898+228~K1900+268</t>
  </si>
  <si>
    <r>
      <rPr>
        <sz val="10"/>
        <color rgb="FFFF0000"/>
        <rFont val="宋体"/>
        <charset val="134"/>
      </rPr>
      <t>关于下达2019</t>
    </r>
    <r>
      <rPr>
        <sz val="10"/>
        <color rgb="FFFF0000"/>
        <rFont val="宋体"/>
        <charset val="134"/>
      </rPr>
      <t>年度全省交通运输固定资产投资计划的通知</t>
    </r>
  </si>
  <si>
    <t xml:space="preserve">(湘交函[2019] 37号)
</t>
  </si>
  <si>
    <t>安仁G322线K1167+452~K1168+322段大修工程</t>
  </si>
  <si>
    <t>2021年度普通国省道养护信用评价服务类参评项目公示明细表（第三次公示怀化）</t>
  </si>
  <si>
    <t>怀化市交通运输局 ：加盖公章</t>
  </si>
  <si>
    <t>联系人及手机号：                                         填报日期：2022年      月   日</t>
  </si>
  <si>
    <t>怀化市</t>
  </si>
  <si>
    <t>新晃县S557 K17-K18</t>
  </si>
  <si>
    <t>2021年新晃县G320国道路面中修、S557线路面大修</t>
  </si>
  <si>
    <t>工程资质</t>
  </si>
  <si>
    <t>雨水较多，天气不好</t>
  </si>
  <si>
    <t>湘西宏通工程建设有限公司</t>
  </si>
  <si>
    <t>湖南金顺公路工程监理咨询有限公司怀化分公司</t>
  </si>
  <si>
    <t>1和25、26、27、27、28、29是同一个检测标段</t>
  </si>
  <si>
    <t>沅陵县G319 K1663.08 -K1665.223</t>
  </si>
  <si>
    <t>2021年沅陵县G319、G241国道路面大中修工程</t>
  </si>
  <si>
    <t>公路工程总承包三级或公路养护综合一类乙级</t>
  </si>
  <si>
    <t xml:space="preserve"> 湘西宏通工程建设有限公司</t>
  </si>
  <si>
    <t>湖南鼎同工程科技有限公司</t>
  </si>
  <si>
    <t>同个标段</t>
  </si>
  <si>
    <t xml:space="preserve">沅陵县G319 K1740.567-K1741 </t>
  </si>
  <si>
    <t>沅陵县G319 K1757.849 -1758.869</t>
  </si>
  <si>
    <t>沅陵县G319 K1769.671-K1770.021</t>
  </si>
  <si>
    <t xml:space="preserve">溆浦G354 K759.935-K771.153 </t>
  </si>
  <si>
    <t>G354国道路面大修工程（一标）</t>
  </si>
  <si>
    <t>公路工程总承包三级</t>
  </si>
  <si>
    <t>湖南众志工程勘察设计有限公司</t>
  </si>
  <si>
    <t>湖南金顺公路工程监理咨询有限公司</t>
  </si>
  <si>
    <t>G354国道路面大修工程（二标）</t>
  </si>
  <si>
    <t>麻阳G209 K2772.246-K2773</t>
  </si>
  <si>
    <t>麻阳县2021年国省道第一批大中修工程</t>
  </si>
  <si>
    <t>公路总承包三级</t>
  </si>
  <si>
    <t>湖南省鼎同工程科技有限公司</t>
  </si>
  <si>
    <t>伍诚工程咨询股分有限公司</t>
  </si>
  <si>
    <t>麻阳G209 K2811 -K2812</t>
  </si>
  <si>
    <t xml:space="preserve">鹤城G209 K2813-K2815 </t>
  </si>
  <si>
    <t>2021年鹤城区G209路面中修工程（K2813+2815)、（K2834+2836)、（K2839+2840)</t>
  </si>
  <si>
    <t>东莞市交通规划勘察设计院有限公司</t>
  </si>
  <si>
    <t>怀化市公路桥梁试验检测有限公司</t>
  </si>
  <si>
    <t>同个标段，监理、检测、设计为一个合同</t>
  </si>
  <si>
    <t xml:space="preserve">鹤城G209 K2834-2836 </t>
  </si>
  <si>
    <t>鹤城G209 K2839-K2840</t>
  </si>
  <si>
    <t>鹤城G209 K2856.982-K2858.096</t>
  </si>
  <si>
    <t>2021年鹤城区G209路面中修工程（K2856+982-K2858+096）</t>
  </si>
  <si>
    <t xml:space="preserve">靖州县G209 K3001.4-K3004 </t>
  </si>
  <si>
    <t>2021年靖州县第一批普通国省道路面中修工程1标段</t>
  </si>
  <si>
    <t>施工单位、监理单位中标合同金额为1标段总金额</t>
  </si>
  <si>
    <t xml:space="preserve">沅陵县G241 K2194-K2196 </t>
  </si>
  <si>
    <t>洪江市G241 K2462.243-K2466.06</t>
  </si>
  <si>
    <t>洪江市2021年度第一批普通国省道中修工程</t>
  </si>
  <si>
    <t>公路交通工程总承包二级，公路养护二类甲级</t>
  </si>
  <si>
    <t>长沙科信公路试验检测有限公司</t>
  </si>
  <si>
    <t>衡阳市恒通工程技术咨询服务有限公司</t>
  </si>
  <si>
    <t>89.1（包含2021年洪江市S249线大修，G241、G320中修第一批设计费）</t>
  </si>
  <si>
    <t>19（包含2021年G241、G320线中修第一、二批）</t>
  </si>
  <si>
    <t>与21-24同个标段</t>
  </si>
  <si>
    <t>沅陵县G319 K1650-K1653</t>
  </si>
  <si>
    <t>沅陵县G319 K1657.3 -K1658.005</t>
  </si>
  <si>
    <t>沅陵县G319 K1661-K1662.48</t>
  </si>
  <si>
    <t>洪江市G320 K1540.73-K1545.9</t>
  </si>
  <si>
    <t xml:space="preserve">洪江市G320 K1563-K1564 </t>
  </si>
  <si>
    <t>洪江市G320 K1566 -K1567</t>
  </si>
  <si>
    <t>洪江市G320 K1571.76-K1577</t>
  </si>
  <si>
    <t xml:space="preserve">新晃县G320 K1728.3-K1729.9 </t>
  </si>
  <si>
    <t>1和25、26、27、27、28、29是同一个检测标段4.6万</t>
  </si>
  <si>
    <t>新晃县G320 K1738.63-K1738.78</t>
  </si>
  <si>
    <t xml:space="preserve">新晃县G320 K1740.7 -K1743.3 </t>
  </si>
  <si>
    <t>新晃县G320 K1745 -K1746.3</t>
  </si>
  <si>
    <t>新晃县G320 K1747.35-K1749.245</t>
  </si>
  <si>
    <t>辰溪县G354 K852.821-K855.043</t>
  </si>
  <si>
    <t>辰溪县S250省道路面中修、G354国道路面中修工程</t>
  </si>
  <si>
    <t>湖南宏通工程建设有限公司</t>
  </si>
  <si>
    <t>辰溪县G354 K862.123-K862.417</t>
  </si>
  <si>
    <t>辰溪县G354 K863.417-K865.7</t>
  </si>
  <si>
    <t>辰溪县G354 K866.7-K867.5</t>
  </si>
  <si>
    <t>辰溪县G354 K868.5-K869</t>
  </si>
  <si>
    <t>辰溪县G354 K874-K875.91</t>
  </si>
  <si>
    <t>麻阳县G354 K901-K901.698</t>
  </si>
  <si>
    <t xml:space="preserve">靖州县G356 K1579-K1581 </t>
  </si>
  <si>
    <t>靖州县G356 K1582 -K1584</t>
  </si>
  <si>
    <t>靖州县G356 K1590 -K1591</t>
  </si>
  <si>
    <t>靖州县G356 K1593-K1594</t>
  </si>
  <si>
    <t>靖州县G356 K1601-K1603</t>
  </si>
  <si>
    <t>靖州县G356 K1610 -K1613.625</t>
  </si>
  <si>
    <t>2021年靖州县第一批普通国省道路面中修工程3标段</t>
  </si>
  <si>
    <t>施工单位、监理单位中标合同金额为3标段总金额</t>
  </si>
  <si>
    <t>靖州县G356 K1613.625 -K1619</t>
  </si>
  <si>
    <t>2021年靖州县第一批普通国省道路面中修工程2标段</t>
  </si>
  <si>
    <t>福建安华发展有限公司</t>
  </si>
  <si>
    <t>靖州县G356 K1622 -K1622.466</t>
  </si>
  <si>
    <t>靖州县G356 K1625.232 -K1626</t>
  </si>
  <si>
    <t>靖州县G356 K1627-K1628</t>
  </si>
  <si>
    <t>靖州县G356 K1632-K1633</t>
  </si>
  <si>
    <t xml:space="preserve">靖州县G356 K1661 -K1662 </t>
  </si>
  <si>
    <t>设计单位中标金额为序号52-54、59-64的合同总金额、施工单位、监理单位中标合同金额为3标段总金额</t>
  </si>
  <si>
    <t>靖州县G356 K1663-K1644</t>
  </si>
  <si>
    <t>会同S249 K158.4-K158.774</t>
  </si>
  <si>
    <t xml:space="preserve">怀化广通工程监理有限公司  </t>
  </si>
  <si>
    <t>抢修工程实施，未招标</t>
  </si>
  <si>
    <t>靖州县S249 K197-K198</t>
  </si>
  <si>
    <t>靖州县S249 K205.2-K205.5</t>
  </si>
  <si>
    <t>靖州县S249 K208.6-K209</t>
  </si>
  <si>
    <t>靖州县S249 K212.6-K212.95</t>
  </si>
  <si>
    <t>靖州县S249 K222.522-K222.822</t>
  </si>
  <si>
    <t>靖州县S249 K229-K230</t>
  </si>
  <si>
    <t>辰溪县S250 K35.089-K35.128</t>
  </si>
  <si>
    <t>辰溪县S250 K51-K55.246</t>
  </si>
  <si>
    <t>辰溪县S250 K60.889-K62.2</t>
  </si>
  <si>
    <t>中方S250 K70.200-K76.100</t>
  </si>
  <si>
    <t>中方县2021年度第一批普通国省道大中修工程</t>
  </si>
  <si>
    <t>中方S250 K79.800 -K82.1</t>
  </si>
  <si>
    <t xml:space="preserve">中方S250 K227.1 -K229 </t>
  </si>
  <si>
    <t>中方S322 K230 -K231</t>
  </si>
  <si>
    <t>鹤城S322 K244.000-K245.000</t>
  </si>
  <si>
    <t>2021年鹤城区S322路面中修工程（K242+819-K245+000）</t>
  </si>
  <si>
    <t>第一、三批计划一并实施</t>
  </si>
  <si>
    <t>会同S342  K120 -K122</t>
  </si>
  <si>
    <t>2021年会同县S342省道路面中修工程</t>
  </si>
  <si>
    <t xml:space="preserve">公路工程施工总承包叁级 </t>
  </si>
  <si>
    <t xml:space="preserve">湖南宏通工程建设有限公司 </t>
  </si>
  <si>
    <t>会同S342 K123 -K125</t>
  </si>
  <si>
    <t>会同S342 K129.483 -K131.59</t>
  </si>
  <si>
    <t>中方县G320炉亭坳桥</t>
  </si>
  <si>
    <t>电子卖场采购</t>
  </si>
  <si>
    <t>炉亭坳桥、柑子园桥、黄梅桥、响水洞桥、九头桥、马家溪桥、花桥桥等7座桥监理单位签的是一个合同，合同金额填的是总的。炉亭坳桥、柑子园桥、黄梅桥、响水洞桥、九头桥、马家溪桥等6座桥的设计签的也是一个合同，含检测和设计一起，而且还包括了农村公路4个桥的检测，合同金额填的也是总的</t>
  </si>
  <si>
    <t>中方县G320柑子园桥</t>
  </si>
  <si>
    <t>中方县G320黄梅桥</t>
  </si>
  <si>
    <t>怀化市g320线黄梅桥维修加固工程</t>
  </si>
  <si>
    <t>侗族自G320鲤鱼溪桥</t>
  </si>
  <si>
    <t>新晃县2021年普通国道危旧桥梁改造工程</t>
  </si>
  <si>
    <r>
      <rPr>
        <sz val="10"/>
        <color theme="1"/>
        <rFont val="宋体"/>
        <charset val="134"/>
      </rPr>
      <t>2</t>
    </r>
    <r>
      <rPr>
        <sz val="10"/>
        <color theme="1"/>
        <rFont val="宋体"/>
        <charset val="134"/>
      </rPr>
      <t>018、2020、2021这3年危桥改造检测费16万</t>
    </r>
  </si>
  <si>
    <t>侗族自G320酒店塘桥</t>
  </si>
  <si>
    <t>原：湖南郴州交通建设监理有限公司</t>
  </si>
  <si>
    <t>侗族自G209县溪桥</t>
  </si>
  <si>
    <t>怀化市通道县-G209（县溪桥）维修加固工程</t>
  </si>
  <si>
    <t>洪江市G320响水洞桥</t>
  </si>
  <si>
    <t>洪江市G320九头桥</t>
  </si>
  <si>
    <t>洪江市G320马家溪桥</t>
  </si>
  <si>
    <t>中方县S250 花桥桥</t>
  </si>
  <si>
    <t>辰溪县S320 联合桥</t>
  </si>
  <si>
    <t>辰溪县S320联合桥拆除重建工程</t>
  </si>
  <si>
    <t>辰溪县S320 杀人溪桥</t>
  </si>
  <si>
    <t>辰溪县S320杀人溪桥拆除重建工程</t>
  </si>
  <si>
    <t>溆浦县S249 思蒙大桥</t>
  </si>
  <si>
    <t>S249线思蒙大桥维修改造工程</t>
  </si>
  <si>
    <t>溆浦县S249 水彩坪桥</t>
  </si>
  <si>
    <t>S249线水彩坪桥拆除重建工程</t>
  </si>
  <si>
    <t>延期开工</t>
  </si>
  <si>
    <t>溆浦县S249 枣子坡桥</t>
  </si>
  <si>
    <t>S249线枣子坡桥拆除重建工程</t>
  </si>
  <si>
    <t>四川旭日工程项目管理有限公司怀化分公司</t>
  </si>
  <si>
    <t>靖州S249 凉亭行一桥</t>
  </si>
  <si>
    <t>靖州县S249凉亭行一桥危桥改造工程</t>
  </si>
  <si>
    <t>因征地拆迁，接近年关2022年实施</t>
  </si>
  <si>
    <t>靖州S249 哨团二桥</t>
  </si>
  <si>
    <t>靖州县S249线哨团二桥拆除重建工程</t>
  </si>
  <si>
    <t>洪江市S334 小菜溪桥</t>
  </si>
  <si>
    <t>洪江区小菜溪桥维修改造工程</t>
  </si>
  <si>
    <t>怀化市公路监理有限公司洪江分公司</t>
  </si>
  <si>
    <t>洪江市S334 官团溪桥</t>
  </si>
  <si>
    <t>洪江区官团溪桥维修改造工程</t>
  </si>
  <si>
    <t>洪江市G320 K1547.9-K1548.9</t>
  </si>
  <si>
    <t>洪江市2021年度第二批普通国省道中修工程</t>
  </si>
  <si>
    <t>公路工程总承包叁级</t>
  </si>
  <si>
    <t>与第12项是同个项目</t>
  </si>
  <si>
    <t>鹤城区S332 K242.819-K244</t>
  </si>
  <si>
    <t>洪江市G320  K1577-K1577.475</t>
  </si>
  <si>
    <t>与第8项是同个项目</t>
  </si>
  <si>
    <t>鹤城区S332线高桥桥K277.19</t>
  </si>
  <si>
    <t>鹤城区S322线K277+190高桥桥维修加固工程</t>
  </si>
  <si>
    <t>监理、检测、设计为一个合同</t>
  </si>
  <si>
    <t>鹤城区S332线通古坪桥K279.444</t>
  </si>
  <si>
    <t>鹤城区S322线K279+444通古坪桥维修加固工程</t>
  </si>
  <si>
    <t>鹤城区S332线王水场桥K284.134</t>
  </si>
  <si>
    <t>鹤城区S322线K284+134王水场桥拆除重建工程</t>
  </si>
  <si>
    <t>沅陵县S241线湾公坪桥K168.328</t>
  </si>
  <si>
    <t>沅陵县S241县湾公坪桥拆除重建工程</t>
  </si>
  <si>
    <t>中科旭日建设集团有限公司怀化分公司</t>
  </si>
  <si>
    <t>沅陵县S241线邓家坪桥K163.868</t>
  </si>
  <si>
    <t>沅陵县S241县邓家坪桥拆除重建工程</t>
  </si>
  <si>
    <t>沅陵县S241线黄泥湖桥K148.19</t>
  </si>
  <si>
    <t>沅陵县S241县黄泥湖桥拆除重建工程</t>
  </si>
  <si>
    <t>靖州苗族侗族自治县保通水毁抢修及交通抗疫应急省补助资金20万元</t>
  </si>
  <si>
    <t>项目资金未达到招标下限</t>
  </si>
  <si>
    <t>湖南广通工程监理有限公司</t>
  </si>
  <si>
    <t>中方县保通水毁抢修及交通抗疫应急省补助资金40万元</t>
  </si>
  <si>
    <t>应急抢修工程</t>
  </si>
  <si>
    <t>鹤城区保通水毁抢修省补助资金20万</t>
  </si>
  <si>
    <t>水毁抢修</t>
  </si>
  <si>
    <t>2021年鹤城区G320线（K1644+168-K1644+550段）公路保通水毁抢修工程</t>
  </si>
  <si>
    <t>湖南远达工程勘察设计有限公司</t>
  </si>
  <si>
    <t>靖州苗族侗族自治县保通水毁抢修省补助资金20万</t>
  </si>
  <si>
    <t>G320国道</t>
  </si>
  <si>
    <t>芷江侗族自治州县G320沥青路面中修工程（第三批）第一标段</t>
  </si>
  <si>
    <t>厦门中平公路勘察设计院有限公司</t>
  </si>
  <si>
    <t>湖南省交通建设质量监督检测有限公司</t>
  </si>
  <si>
    <t>泾清项目管理有限公司</t>
  </si>
  <si>
    <t>芷江侗族自治州县G320沥青路面中修工程（第三批）第二标段</t>
  </si>
  <si>
    <t>鹤城区G209K2848+690-K2849+210段路面中修工程</t>
  </si>
  <si>
    <t>2021年实施2020年计划</t>
  </si>
  <si>
    <t>湖南省交通运输厅关于下达2020年度全省交通运输投资计划的通知</t>
  </si>
  <si>
    <t>G320K1591+750-K1593+370</t>
  </si>
  <si>
    <t>洪江市2020年S249、S334、G320线路面大修工程</t>
  </si>
  <si>
    <t>19.78（包含2020年G209\G320第第二批中修)</t>
  </si>
  <si>
    <t>13.8（包含2020年三个批次的大中修工程检测费）</t>
  </si>
  <si>
    <t>S249K119+200-K121+000（第一批）</t>
  </si>
  <si>
    <t>江苏森尚工程设计研究院</t>
  </si>
  <si>
    <t>28.88（包含2020年G209\G320第第一批中修和S334第一批大修)</t>
  </si>
  <si>
    <t>湖南省交通运输厅关于下达2021年度全省交通运输投资计划的通知</t>
  </si>
  <si>
    <t>S249K121+000-K123+000、S249K128+000-K129+000（第三批）</t>
  </si>
  <si>
    <t>湖南省交通运输厅关于下达2022年度全省交通运输投资计划的通知</t>
  </si>
  <si>
    <t>S334K297+035-K300+000（第一批）</t>
  </si>
  <si>
    <t>28.88（包含2020年G209、G320第一批、中修和S249第一批大修设计)</t>
  </si>
  <si>
    <t>关于下达2019年度交通运输第二批投资计划的通知</t>
  </si>
  <si>
    <t>湘交计统【2019】68号</t>
  </si>
  <si>
    <t>通道侗族自治县S577K40+370-K59+358</t>
  </si>
  <si>
    <t>大修工程</t>
  </si>
  <si>
    <t>通道县2019年省道S577大修建设工程</t>
  </si>
  <si>
    <t>怀化新晃县公路建设养护中心</t>
  </si>
  <si>
    <r>
      <rPr>
        <sz val="10"/>
        <color theme="1"/>
        <rFont val="宋体"/>
        <charset val="134"/>
      </rPr>
      <t>新晃县凉伞镇S557线灾毁重建工程(K13+485</t>
    </r>
    <r>
      <rPr>
        <sz val="10"/>
        <color theme="1"/>
        <rFont val="仿宋_GB2312"/>
        <charset val="134"/>
      </rPr>
      <t>～</t>
    </r>
    <r>
      <rPr>
        <sz val="10"/>
        <color theme="1"/>
        <rFont val="宋体"/>
        <charset val="134"/>
      </rPr>
      <t>K17+848)</t>
    </r>
  </si>
  <si>
    <t>湖南省建设工程勘察院</t>
  </si>
  <si>
    <t>2021年度普通国省道养护信用评价服务类参评项目公示明细表（第三次公示娄底）</t>
  </si>
  <si>
    <t>娄底市交通运输局 ：加盖公章</t>
  </si>
  <si>
    <t>联系人及手机号：                                           填报日期：   2022年    月  日</t>
  </si>
  <si>
    <t>娄底市</t>
  </si>
  <si>
    <t xml:space="preserve">娄星区G234 K2243.818-K2250.002 </t>
  </si>
  <si>
    <t>G234 （K2243.818-K2250.002 ）公路大修工程</t>
  </si>
  <si>
    <t>公路工程施工总承包二级及二级以上</t>
  </si>
  <si>
    <t>湖南顺广工程检测有限公司</t>
  </si>
  <si>
    <t>娄底市公路建设养护中心质量监督部</t>
  </si>
  <si>
    <t>娄星区G234 K2275.401-K2278.8</t>
  </si>
  <si>
    <t>双峰县G234 K2283.744-K2285</t>
  </si>
  <si>
    <t>已完工</t>
  </si>
  <si>
    <t>双峰县G320 K1293.872 -K1298.872</t>
  </si>
  <si>
    <t xml:space="preserve">双峰县G320 K1334-1338.397 </t>
  </si>
  <si>
    <t xml:space="preserve">新化G354 K667.189-672 </t>
  </si>
  <si>
    <t>娄底市国省干线美丽公路建设项目</t>
  </si>
  <si>
    <t xml:space="preserve">公路工程施工总承包二级及以上资质和公路养护二类甲级及以上
</t>
  </si>
  <si>
    <t>娄底市交通规划勘察设计院</t>
  </si>
  <si>
    <t>湖南省长湘工程监理有限公司</t>
  </si>
  <si>
    <t>新化S236 K135.429-K136</t>
  </si>
  <si>
    <t xml:space="preserve">涟源市S331 K210-K212.305 </t>
  </si>
  <si>
    <t>娄底市S331线K210+000~K212+591段公路大修工程</t>
  </si>
  <si>
    <t>公路工程施工承包三级及以上资质或公路养护工程施工二类乙级资质</t>
  </si>
  <si>
    <t>娄星区G234杉山桥</t>
  </si>
  <si>
    <t>G234杉山桥加固改造工程</t>
  </si>
  <si>
    <t>桥梁工程专业承包二级及二级以上</t>
  </si>
  <si>
    <t>冷水江S235 K51-K51.546</t>
  </si>
  <si>
    <t>S235线K44+710~K45+000、K48+000~K51+546段公路大修工程</t>
  </si>
  <si>
    <t>公路养护二类乙级</t>
  </si>
  <si>
    <t>双峰县S331 K141.698-K143.917</t>
  </si>
  <si>
    <t>新化县G354 K691.53-K683</t>
  </si>
  <si>
    <t>双峰县G234 K2296.2-2298</t>
  </si>
  <si>
    <t>新化县S322 K20.475-K24</t>
  </si>
  <si>
    <t>新化县S322 K36-K37</t>
  </si>
  <si>
    <t>双峰县保通水毁抢修及交通抗疫应急省补助资金40万元</t>
  </si>
  <si>
    <t>新化县保通水毁抢修及交通抗疫应急省补助资金40万元（国省道20万元，农村公路20万元。）</t>
  </si>
  <si>
    <t>新化县保通水毁抢修省补助资金30万</t>
  </si>
  <si>
    <t>2021年度普通国省道养护信用评价服务类参评项目公示明细表（第三次公示湘西）</t>
  </si>
  <si>
    <t>湘西州交通运输局 ：加盖公章</t>
  </si>
  <si>
    <t>联系人及手机号：                                    填报日期：   2022年   月   日</t>
  </si>
  <si>
    <t>湘西州</t>
  </si>
  <si>
    <t>龙山县G209线K2532.519-K2533.782</t>
  </si>
  <si>
    <t>湘西州2021年第一批普通国省道大中修工程</t>
  </si>
  <si>
    <t>公路路面工程专业承包贰级、公路交通工程（公路安全设施）专业承包贰级及公路养护路面（专项）甲级资质</t>
  </si>
  <si>
    <t>湘西自治州凯达公路设计有限公司</t>
  </si>
  <si>
    <t>湘西州凯顺试验检测有限公司</t>
  </si>
  <si>
    <t>龙山县G209线K2685.131-K2685.597</t>
  </si>
  <si>
    <t>吉首市G209线K2686.097-K2687.127</t>
  </si>
  <si>
    <t xml:space="preserve">龙山县G242线K2448.000-K2449.000 </t>
  </si>
  <si>
    <t>龙山县G242线K2456.968 -K2457.703</t>
  </si>
  <si>
    <t>泸溪县G319 K1821.000-K1822.000</t>
  </si>
  <si>
    <t>保靖县S256 K136.592 -K137.227</t>
  </si>
  <si>
    <t xml:space="preserve">保靖县S256 K139.000 -K140.746 </t>
  </si>
  <si>
    <t>保靖县S256 K148.000-K150.000</t>
  </si>
  <si>
    <t xml:space="preserve">保靖县S256 K153.891-K154.688 </t>
  </si>
  <si>
    <t>保靖县S256 K168.000-K169.315</t>
  </si>
  <si>
    <t>保靖县S256 K172.888-K174.039</t>
  </si>
  <si>
    <t>保靖县S256 K174.039-K174.880</t>
  </si>
  <si>
    <t>永顺S306 K152-K157</t>
  </si>
  <si>
    <t>永顺S306 K166 -K167</t>
  </si>
  <si>
    <t>永顺S306 K180-K183</t>
  </si>
  <si>
    <t>古丈 G352 K85.601 -K85.940</t>
  </si>
  <si>
    <t>古丈 G352 K88.217 -K89</t>
  </si>
  <si>
    <t>古丈 G352 K98.000 -K99</t>
  </si>
  <si>
    <t>古丈 G352 K120.526-K121.000</t>
  </si>
  <si>
    <t>古丈 G352 K123.000 -K123.495</t>
  </si>
  <si>
    <t>古丈 G352 K123.495-K124.000</t>
  </si>
  <si>
    <t>永顺 G352 K54.670 -K55.670</t>
  </si>
  <si>
    <t xml:space="preserve">永顺 G352 K55.670-K56.000 </t>
  </si>
  <si>
    <t>永顺 G209 K2569.000-K2572.045</t>
  </si>
  <si>
    <t xml:space="preserve">永顺 G209 K2572.045-K2572.438 </t>
  </si>
  <si>
    <t>保靖县S318 K360.626  -K361.000</t>
  </si>
  <si>
    <t>保靖县S256 K142.000 -K143.072</t>
  </si>
  <si>
    <t>保靖县S256 K161.000-K161.500</t>
  </si>
  <si>
    <t>保靖县S256 K170.000 -K171.000</t>
  </si>
  <si>
    <t xml:space="preserve">花垣县G242 K2591.668-K2594.148 </t>
  </si>
  <si>
    <t xml:space="preserve">花垣县G242 K2596.000-K2597.010 </t>
  </si>
  <si>
    <t>花垣县G242 K2597.010-K2598.000</t>
  </si>
  <si>
    <t>吉首市G319河溪大桥</t>
  </si>
  <si>
    <t>吉首市G319线河溪大桥维修加固工程</t>
  </si>
  <si>
    <t>公路养护资质二级乙级以上或桥梁专项资质乙级及以上</t>
  </si>
  <si>
    <t>✔</t>
  </si>
  <si>
    <t>湘西自治州金桥公路工程监理有限责任公司</t>
  </si>
  <si>
    <t>泸溪县G319能滩桥</t>
  </si>
  <si>
    <t>泸溪县G319线能滩桥维修加固工程</t>
  </si>
  <si>
    <t>泸溪县G319罗坪桥</t>
  </si>
  <si>
    <t>泸溪县G319线罗坪桥维修加固工程</t>
  </si>
  <si>
    <t>凤凰县G354牛堰桥</t>
  </si>
  <si>
    <t>凤凰县牛堰桥危桥改造工程</t>
  </si>
  <si>
    <t>湖南长存交通规划勘察设计有限公</t>
  </si>
  <si>
    <t>湖南大地建设项目管理有限公司</t>
  </si>
  <si>
    <t>保靖县G209酉水二桥</t>
  </si>
  <si>
    <t>保靖县X001线（原G209线）酉水大桥，G209线酉水二桥，S318线桐溪沟桥、拔茅大桥、甘桥、汇酉桥，S256线兴隆寨桥七座除险加固工程</t>
  </si>
  <si>
    <t>公路桥梁一级以上及公路养护桥梁甲级</t>
  </si>
  <si>
    <t>监理中标合同价为标段总价格</t>
  </si>
  <si>
    <t>古丈县G352河西镇7
号桥</t>
  </si>
  <si>
    <t>古丈县G352线河西镇7号桥维修改造工程</t>
  </si>
  <si>
    <t>公路工程施工总承包三级及以上或公路养护二类亿级及以上</t>
  </si>
  <si>
    <t>古丈县G352河西镇10
号桥</t>
  </si>
  <si>
    <t>古丈县G352线河西镇10号桥维修改造工程</t>
  </si>
  <si>
    <t>古丈县G352芙蓉镇大
桥</t>
  </si>
  <si>
    <t>古丈县G352线芙蓉镇大桥维修加固工程</t>
  </si>
  <si>
    <t>公路工程总承包二级及以上+特种工程结构补强</t>
  </si>
  <si>
    <t>长沙华南土木工程监理有限公司</t>
  </si>
  <si>
    <t>永顺县G209双凤大桥</t>
  </si>
  <si>
    <t>永顺县G209双凤大桥维修加固工程</t>
  </si>
  <si>
    <t>龙山县G209东门河大
桥</t>
  </si>
  <si>
    <t>龙山县G209线东门河大桥维修加固工程</t>
  </si>
  <si>
    <t>龙山县G209塘坊坪桥</t>
  </si>
  <si>
    <t>龙山县G209线塘坊坪桥等5座加固改造工程（塘坊坪桥）</t>
  </si>
  <si>
    <t>龙山县G242南门二桥</t>
  </si>
  <si>
    <t>龙山县G242线南门二桥维修加固工程</t>
  </si>
  <si>
    <t>龙山县G353大平湾桥</t>
  </si>
  <si>
    <t>龙山县G209线塘坊坪桥等5座加固改造工程（大坪湾桥）</t>
  </si>
  <si>
    <t>龙山县G353兴场幼桥</t>
  </si>
  <si>
    <t>龙山县G209线塘坊坪桥等5座加固改造工程（兴场坳桥）</t>
  </si>
  <si>
    <t>吉首市S246线螃蟹坪桥</t>
  </si>
  <si>
    <t>吉首市S246线螃蟹坪桥拆除重建工程</t>
  </si>
  <si>
    <t>公路工程施工总承包三级及以上或桥梁专业承包三级及以上资质</t>
  </si>
  <si>
    <t>泸溪县S320线合水桥</t>
  </si>
  <si>
    <t>泸溪县S320线合水桥加固改造工程</t>
  </si>
  <si>
    <t>泸溪县S246仲溪上桥</t>
  </si>
  <si>
    <t>泸溪县S246仲溪上桥加固改造工程</t>
  </si>
  <si>
    <t>泸溪县S246马王田桥</t>
  </si>
  <si>
    <t>泸溪县S246马王田桥拆除重建工程</t>
  </si>
  <si>
    <t>凤凰县S256半边桥二桥</t>
  </si>
  <si>
    <t>凤凰县S256线半边桥二桥维修改造工程</t>
  </si>
  <si>
    <t>凤凰县S256半边桥一桥</t>
  </si>
  <si>
    <t>凤凰县S256线半边桥一桥维修改造工程</t>
  </si>
  <si>
    <t>保靖县S318桐溪沟桥</t>
  </si>
  <si>
    <t>保靖县S318拔茅大桥</t>
  </si>
  <si>
    <t>保靖县S318甘桥</t>
  </si>
  <si>
    <t>保靖县S318汇酉桥</t>
  </si>
  <si>
    <t>保靖县S256兴隆寨桥</t>
  </si>
  <si>
    <t>古丈县S246官坪桥</t>
  </si>
  <si>
    <t>古丈县普通省道官坪桥危桥改造工程</t>
  </si>
  <si>
    <t>古丈县S246油坊桥</t>
  </si>
  <si>
    <t>古丈县普通省道油坊桥危桥改造工程</t>
  </si>
  <si>
    <t>永顺县S306水峪沟桥</t>
  </si>
  <si>
    <t>永顺县S306水峪沟桥加固改造工程</t>
  </si>
  <si>
    <t>永顺县S247十万坪大桥</t>
  </si>
  <si>
    <t>永顺龙寨至永顺县城公路工程</t>
  </si>
  <si>
    <t>湘西土家族苗族自治州交通规划勘察设计院</t>
  </si>
  <si>
    <t>江苏兆信工程项目管理有限公司</t>
  </si>
  <si>
    <t>永顺县S247宝塔桥</t>
  </si>
  <si>
    <t>永顺县S247宝塔桥加固改造工程</t>
  </si>
  <si>
    <t>龙山县S526叶圃桥</t>
  </si>
  <si>
    <t>龙山县G209线塘坊坪桥等5座加固改造工程（叶圃桥）</t>
  </si>
  <si>
    <t>龙山县S526贾市大桥</t>
  </si>
  <si>
    <t>龙山县G209线塘坊坪桥等5座加固改造工程（贾市大桥）</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</si>
</sst>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176" formatCode="0.00_ "/>
    <numFmt numFmtId="44" formatCode="_ &quot;￥&quot;* #,##0.00_ ;_ &quot;￥&quot;* \-#,##0.00_ ;_ &quot;￥&quot;* &quot;-&quot;??_ ;_ @_ "/>
    <numFmt numFmtId="43" formatCode="_ * #,##0.00_ ;_ * \-#,##0.00_ ;_ * &quot;-&quot;??_ ;_ @_ "/>
    <numFmt numFmtId="177" formatCode="0.0_ "/>
    <numFmt numFmtId="178" formatCode="0.000_ "/>
    <numFmt numFmtId="179" formatCode="0_ "/>
    <numFmt numFmtId="180" formatCode="0.000;[Red]0.000"/>
    <numFmt numFmtId="181" formatCode="0.00;[Red]0.00"/>
  </numFmts>
  <fonts count="64">
    <font>
      <sz val="12"/>
      <name val="宋体"/>
      <charset val="134"/>
    </font>
    <font>
      <sz val="11"/>
      <color theme="1"/>
      <name val="宋体"/>
      <charset val="134"/>
    </font>
    <font>
      <sz val="10"/>
      <color theme="1"/>
      <name val="宋体"/>
      <charset val="134"/>
    </font>
    <font>
      <b/>
      <sz val="12"/>
      <color theme="1"/>
      <name val="宋体"/>
      <charset val="134"/>
    </font>
    <font>
      <b/>
      <sz val="10"/>
      <color theme="1"/>
      <name val="宋体"/>
      <charset val="134"/>
    </font>
    <font>
      <sz val="10"/>
      <color rgb="FFFF0000"/>
      <name val="宋体"/>
      <charset val="134"/>
    </font>
    <font>
      <sz val="10"/>
      <name val="宋体"/>
      <charset val="134"/>
    </font>
    <font>
      <b/>
      <sz val="19"/>
      <color theme="1"/>
      <name val="等线"/>
      <charset val="134"/>
    </font>
    <font>
      <sz val="12"/>
      <color theme="1"/>
      <name val="宋体"/>
      <charset val="134"/>
    </font>
    <font>
      <sz val="10"/>
      <color theme="1"/>
      <name val="Arial"/>
      <charset val="134"/>
    </font>
    <font>
      <sz val="10"/>
      <color rgb="FFFF0000"/>
      <name val="Arial"/>
      <charset val="134"/>
    </font>
    <font>
      <b/>
      <sz val="10"/>
      <color theme="1"/>
      <name val="宋体"/>
      <charset val="134"/>
      <scheme val="minor"/>
    </font>
    <font>
      <b/>
      <sz val="10"/>
      <name val="宋体"/>
      <charset val="134"/>
    </font>
    <font>
      <sz val="10.5"/>
      <color theme="1"/>
      <name val="宋体"/>
      <charset val="134"/>
    </font>
    <font>
      <sz val="9"/>
      <color theme="1"/>
      <name val="宋体"/>
      <charset val="134"/>
    </font>
    <font>
      <sz val="10.5"/>
      <color rgb="FFFF0000"/>
      <name val="宋体"/>
      <charset val="134"/>
    </font>
    <font>
      <sz val="12"/>
      <color rgb="FFFF0000"/>
      <name val="宋体"/>
      <charset val="134"/>
    </font>
    <font>
      <sz val="16"/>
      <name val="宋体"/>
      <charset val="134"/>
    </font>
    <font>
      <b/>
      <sz val="12"/>
      <name val="宋体"/>
      <charset val="134"/>
    </font>
    <font>
      <b/>
      <sz val="19"/>
      <name val="等线"/>
      <charset val="134"/>
    </font>
    <font>
      <sz val="10"/>
      <color rgb="FF333333"/>
      <name val="宋体"/>
      <charset val="134"/>
    </font>
    <font>
      <b/>
      <sz val="10"/>
      <name val="宋体"/>
      <charset val="134"/>
      <scheme val="minor"/>
    </font>
    <font>
      <sz val="10"/>
      <color theme="1"/>
      <name val="宋体"/>
      <charset val="134"/>
      <scheme val="minor"/>
    </font>
    <font>
      <sz val="16"/>
      <color theme="1"/>
      <name val="宋体"/>
      <charset val="134"/>
    </font>
    <font>
      <sz val="9"/>
      <color rgb="FFFF0000"/>
      <name val="宋体"/>
      <charset val="134"/>
    </font>
    <font>
      <sz val="9"/>
      <color theme="1"/>
      <name val="Arial"/>
      <charset val="134"/>
    </font>
    <font>
      <sz val="11"/>
      <color theme="1"/>
      <name val="Arial"/>
      <charset val="134"/>
    </font>
    <font>
      <sz val="11"/>
      <color theme="1"/>
      <name val="宋体"/>
      <charset val="134"/>
      <scheme val="minor"/>
    </font>
    <font>
      <b/>
      <sz val="9"/>
      <color theme="1"/>
      <name val="宋体"/>
      <charset val="134"/>
    </font>
    <font>
      <sz val="10"/>
      <color theme="1"/>
      <name val="等线"/>
      <charset val="134"/>
    </font>
    <font>
      <sz val="12"/>
      <color theme="1"/>
      <name val="方正兰亭黑_GBK"/>
      <charset val="134"/>
    </font>
    <font>
      <sz val="10"/>
      <color rgb="FFFF0000"/>
      <name val="宋体"/>
      <charset val="134"/>
      <scheme val="minor"/>
    </font>
    <font>
      <b/>
      <sz val="19"/>
      <color theme="1"/>
      <name val="宋体"/>
      <charset val="134"/>
    </font>
    <font>
      <sz val="10"/>
      <color indexed="8"/>
      <name val="宋体"/>
      <charset val="134"/>
    </font>
    <font>
      <sz val="10"/>
      <color theme="1"/>
      <name val="仿宋"/>
      <charset val="134"/>
    </font>
    <font>
      <b/>
      <sz val="11"/>
      <color theme="1"/>
      <name val="宋体"/>
      <charset val="134"/>
    </font>
    <font>
      <b/>
      <sz val="16"/>
      <color theme="1"/>
      <name val="宋体"/>
      <charset val="134"/>
    </font>
    <font>
      <b/>
      <sz val="12"/>
      <color theme="1"/>
      <name val="宋体"/>
      <charset val="134"/>
      <scheme val="minor"/>
    </font>
    <font>
      <sz val="11"/>
      <name val="宋体"/>
      <charset val="134"/>
    </font>
    <font>
      <b/>
      <sz val="12"/>
      <color indexed="8"/>
      <name val="宋体"/>
      <charset val="134"/>
    </font>
    <font>
      <sz val="10"/>
      <name val="Arial"/>
      <charset val="134"/>
    </font>
    <font>
      <b/>
      <sz val="16"/>
      <name val="等线"/>
      <charset val="134"/>
    </font>
    <font>
      <i/>
      <sz val="11"/>
      <color rgb="FF7F7F7F"/>
      <name val="宋体"/>
      <charset val="0"/>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0000"/>
      <name val="宋体"/>
      <charset val="134"/>
      <scheme val="minor"/>
    </font>
    <font>
      <b/>
      <sz val="11"/>
      <color rgb="FFFFFFFF"/>
      <name val="宋体"/>
      <charset val="0"/>
      <scheme val="minor"/>
    </font>
    <font>
      <sz val="11"/>
      <color rgb="FF006100"/>
      <name val="宋体"/>
      <charset val="0"/>
      <scheme val="minor"/>
    </font>
    <font>
      <sz val="10"/>
      <color theme="1"/>
      <name val="仿宋_GB2312"/>
      <charset val="134"/>
    </font>
    <font>
      <sz val="9"/>
      <color theme="1"/>
      <name val="Times New Roman"/>
      <charset val="134"/>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FFFFFF"/>
        <bgColor indexed="64"/>
      </patternFill>
    </fill>
    <fill>
      <patternFill patternType="solid">
        <fgColor indexed="13"/>
        <bgColor indexed="64"/>
      </patternFill>
    </fill>
    <fill>
      <patternFill patternType="solid">
        <fgColor indexed="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42" fontId="27" fillId="0" borderId="0" applyFont="0" applyFill="0" applyBorder="0" applyAlignment="0" applyProtection="0">
      <alignment vertical="center"/>
    </xf>
    <xf numFmtId="0" fontId="45" fillId="11" borderId="0" applyNumberFormat="0" applyBorder="0" applyAlignment="0" applyProtection="0">
      <alignment vertical="center"/>
    </xf>
    <xf numFmtId="0" fontId="48" fillId="13" borderId="14"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45" fillId="15" borderId="0" applyNumberFormat="0" applyBorder="0" applyAlignment="0" applyProtection="0">
      <alignment vertical="center"/>
    </xf>
    <xf numFmtId="0" fontId="46" fillId="12" borderId="0" applyNumberFormat="0" applyBorder="0" applyAlignment="0" applyProtection="0">
      <alignment vertical="center"/>
    </xf>
    <xf numFmtId="43" fontId="27" fillId="0" borderId="0" applyFont="0" applyFill="0" applyBorder="0" applyAlignment="0" applyProtection="0">
      <alignment vertical="center"/>
    </xf>
    <xf numFmtId="0" fontId="43" fillId="17" borderId="0" applyNumberFormat="0" applyBorder="0" applyAlignment="0" applyProtection="0">
      <alignment vertical="center"/>
    </xf>
    <xf numFmtId="0" fontId="52" fillId="0" borderId="0" applyNumberForma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27" fillId="20" borderId="16" applyNumberFormat="0" applyFont="0" applyAlignment="0" applyProtection="0">
      <alignment vertical="center"/>
    </xf>
    <xf numFmtId="0" fontId="43" fillId="23"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15" applyNumberFormat="0" applyFill="0" applyAlignment="0" applyProtection="0">
      <alignment vertical="center"/>
    </xf>
    <xf numFmtId="0" fontId="56" fillId="0" borderId="15" applyNumberFormat="0" applyFill="0" applyAlignment="0" applyProtection="0">
      <alignment vertical="center"/>
    </xf>
    <xf numFmtId="0" fontId="43" fillId="16" borderId="0" applyNumberFormat="0" applyBorder="0" applyAlignment="0" applyProtection="0">
      <alignment vertical="center"/>
    </xf>
    <xf numFmtId="0" fontId="50" fillId="0" borderId="18" applyNumberFormat="0" applyFill="0" applyAlignment="0" applyProtection="0">
      <alignment vertical="center"/>
    </xf>
    <xf numFmtId="0" fontId="43" fillId="26" borderId="0" applyNumberFormat="0" applyBorder="0" applyAlignment="0" applyProtection="0">
      <alignment vertical="center"/>
    </xf>
    <xf numFmtId="0" fontId="44" fillId="10" borderId="13" applyNumberFormat="0" applyAlignment="0" applyProtection="0">
      <alignment vertical="center"/>
    </xf>
    <xf numFmtId="0" fontId="58" fillId="10" borderId="14" applyNumberFormat="0" applyAlignment="0" applyProtection="0">
      <alignment vertical="center"/>
    </xf>
    <xf numFmtId="0" fontId="59" fillId="0" borderId="0"/>
    <xf numFmtId="0" fontId="60" fillId="30" borderId="20" applyNumberFormat="0" applyAlignment="0" applyProtection="0">
      <alignment vertical="center"/>
    </xf>
    <xf numFmtId="0" fontId="45" fillId="18" borderId="0" applyNumberFormat="0" applyBorder="0" applyAlignment="0" applyProtection="0">
      <alignment vertical="center"/>
    </xf>
    <xf numFmtId="0" fontId="43" fillId="31" borderId="0" applyNumberFormat="0" applyBorder="0" applyAlignment="0" applyProtection="0">
      <alignment vertical="center"/>
    </xf>
    <xf numFmtId="0" fontId="57" fillId="0" borderId="19" applyNumberFormat="0" applyFill="0" applyAlignment="0" applyProtection="0">
      <alignment vertical="center"/>
    </xf>
    <xf numFmtId="0" fontId="55" fillId="0" borderId="17" applyNumberFormat="0" applyFill="0" applyAlignment="0" applyProtection="0">
      <alignment vertical="center"/>
    </xf>
    <xf numFmtId="0" fontId="61" fillId="34" borderId="0" applyNumberFormat="0" applyBorder="0" applyAlignment="0" applyProtection="0">
      <alignment vertical="center"/>
    </xf>
    <xf numFmtId="0" fontId="0" fillId="0" borderId="0">
      <alignment vertical="center"/>
    </xf>
    <xf numFmtId="0" fontId="54" fillId="22" borderId="0" applyNumberFormat="0" applyBorder="0" applyAlignment="0" applyProtection="0">
      <alignment vertical="center"/>
    </xf>
    <xf numFmtId="0" fontId="27" fillId="0" borderId="0">
      <alignment vertical="center"/>
    </xf>
    <xf numFmtId="0" fontId="45" fillId="36" borderId="0" applyNumberFormat="0" applyBorder="0" applyAlignment="0" applyProtection="0">
      <alignment vertical="center"/>
    </xf>
    <xf numFmtId="0" fontId="43" fillId="29" borderId="0" applyNumberFormat="0" applyBorder="0" applyAlignment="0" applyProtection="0">
      <alignment vertical="center"/>
    </xf>
    <xf numFmtId="0" fontId="45" fillId="25"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5" fillId="24" borderId="0" applyNumberFormat="0" applyBorder="0" applyAlignment="0" applyProtection="0">
      <alignment vertical="center"/>
    </xf>
    <xf numFmtId="0" fontId="43" fillId="33" borderId="0" applyNumberFormat="0" applyBorder="0" applyAlignment="0" applyProtection="0">
      <alignment vertical="center"/>
    </xf>
    <xf numFmtId="0" fontId="43" fillId="9" borderId="0" applyNumberFormat="0" applyBorder="0" applyAlignment="0" applyProtection="0">
      <alignment vertical="center"/>
    </xf>
    <xf numFmtId="0" fontId="45" fillId="21" borderId="0" applyNumberFormat="0" applyBorder="0" applyAlignment="0" applyProtection="0">
      <alignment vertical="center"/>
    </xf>
    <xf numFmtId="0" fontId="45" fillId="32" borderId="0" applyNumberFormat="0" applyBorder="0" applyAlignment="0" applyProtection="0">
      <alignment vertical="center"/>
    </xf>
    <xf numFmtId="0" fontId="0" fillId="0" borderId="0"/>
    <xf numFmtId="0" fontId="43" fillId="19" borderId="0" applyNumberFormat="0" applyBorder="0" applyAlignment="0" applyProtection="0">
      <alignment vertical="center"/>
    </xf>
    <xf numFmtId="0" fontId="45" fillId="14"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0" fillId="0" borderId="0">
      <alignment vertical="center"/>
    </xf>
    <xf numFmtId="0" fontId="45" fillId="37" borderId="0" applyNumberFormat="0" applyBorder="0" applyAlignment="0" applyProtection="0">
      <alignment vertical="center"/>
    </xf>
    <xf numFmtId="0" fontId="43" fillId="35" borderId="0" applyNumberFormat="0" applyBorder="0" applyAlignment="0" applyProtection="0">
      <alignment vertical="center"/>
    </xf>
    <xf numFmtId="0" fontId="0" fillId="0" borderId="0"/>
    <xf numFmtId="0" fontId="0"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0" fillId="0" borderId="0">
      <alignment vertical="center"/>
    </xf>
    <xf numFmtId="0" fontId="0" fillId="0" borderId="0">
      <alignment vertical="center"/>
    </xf>
  </cellStyleXfs>
  <cellXfs count="537">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0"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3" borderId="0" xfId="0" applyFont="1" applyFill="1">
      <alignment vertical="center"/>
    </xf>
    <xf numFmtId="0" fontId="2" fillId="0" borderId="0" xfId="0" applyFont="1" applyFill="1">
      <alignment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0" xfId="0" applyFont="1" applyFill="1" applyAlignment="1">
      <alignment horizontal="centerContinuous"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0" xfId="0" applyFont="1" applyFill="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3" borderId="0" xfId="0" applyFont="1" applyFill="1">
      <alignment vertical="center"/>
    </xf>
    <xf numFmtId="0" fontId="1" fillId="0" borderId="0" xfId="0" applyFont="1" applyFill="1">
      <alignment vertical="center"/>
    </xf>
    <xf numFmtId="0" fontId="7" fillId="3"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3" borderId="0" xfId="0" applyFont="1" applyFill="1">
      <alignment vertical="center"/>
    </xf>
    <xf numFmtId="0" fontId="3" fillId="0" borderId="0" xfId="0" applyFont="1" applyFill="1">
      <alignment vertical="center"/>
    </xf>
    <xf numFmtId="0" fontId="4" fillId="2"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0" fontId="4" fillId="2"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 fillId="2" borderId="2" xfId="0" applyFont="1" applyFill="1" applyBorder="1">
      <alignment vertical="center"/>
    </xf>
    <xf numFmtId="0" fontId="2"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5" fillId="2" borderId="2" xfId="0" applyFont="1" applyFill="1" applyBorder="1" applyAlignment="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2" xfId="0" applyFont="1" applyFill="1" applyBorder="1" applyAlignment="1">
      <alignment vertical="center" wrapText="1"/>
    </xf>
    <xf numFmtId="0" fontId="14" fillId="2" borderId="2" xfId="0" applyFont="1" applyFill="1" applyBorder="1" applyAlignment="1" applyProtection="1">
      <alignment horizontal="center" vertical="center" wrapText="1"/>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16" fillId="2" borderId="0" xfId="0" applyFont="1" applyFill="1" applyAlignment="1">
      <alignment horizontal="center" vertical="center"/>
    </xf>
    <xf numFmtId="0" fontId="2" fillId="3" borderId="2" xfId="0" applyFont="1" applyFill="1" applyBorder="1">
      <alignment vertical="center"/>
    </xf>
    <xf numFmtId="0" fontId="2" fillId="0" borderId="2" xfId="0" applyFont="1" applyFill="1" applyBorder="1">
      <alignment vertical="center"/>
    </xf>
    <xf numFmtId="0" fontId="16" fillId="3" borderId="0" xfId="0" applyFont="1" applyFill="1" applyAlignment="1">
      <alignment horizontal="center" vertical="center"/>
    </xf>
    <xf numFmtId="0" fontId="16" fillId="0" borderId="0" xfId="0" applyFont="1" applyFill="1" applyAlignment="1">
      <alignment horizontal="center" vertical="center"/>
    </xf>
    <xf numFmtId="0" fontId="16" fillId="2" borderId="0" xfId="0" applyFont="1" applyFill="1" applyAlignment="1">
      <alignment vertical="center"/>
    </xf>
    <xf numFmtId="0" fontId="17" fillId="0" borderId="0" xfId="0" applyFont="1" applyFill="1">
      <alignment vertical="center"/>
    </xf>
    <xf numFmtId="0" fontId="18" fillId="0" borderId="0" xfId="0" applyFont="1" applyFill="1">
      <alignment vertical="center"/>
    </xf>
    <xf numFmtId="0" fontId="12" fillId="0" borderId="0" xfId="0" applyFont="1" applyFill="1">
      <alignment vertical="center"/>
    </xf>
    <xf numFmtId="0" fontId="6" fillId="0" borderId="0" xfId="0" applyFont="1" applyFill="1" applyAlignment="1">
      <alignment horizontal="center" vertical="center"/>
    </xf>
    <xf numFmtId="0" fontId="6" fillId="3" borderId="0" xfId="0" applyFont="1" applyFill="1">
      <alignment vertical="center"/>
    </xf>
    <xf numFmtId="0" fontId="18" fillId="0" borderId="0" xfId="0" applyFont="1" applyFill="1" applyAlignment="1">
      <alignment horizontal="center" vertical="center"/>
    </xf>
    <xf numFmtId="0" fontId="19"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0" xfId="0" applyFont="1" applyFill="1" applyAlignment="1">
      <alignment horizontal="centerContinuous" vertical="center"/>
    </xf>
    <xf numFmtId="0" fontId="12"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0" fillId="0" borderId="2" xfId="0" applyFont="1" applyBorder="1" applyAlignment="1">
      <alignment vertical="center" wrapText="1"/>
    </xf>
    <xf numFmtId="0" fontId="6" fillId="0" borderId="2" xfId="0" applyFont="1" applyFill="1" applyBorder="1">
      <alignment vertical="center"/>
    </xf>
    <xf numFmtId="0" fontId="6" fillId="0" borderId="9" xfId="0" applyFont="1" applyFill="1" applyBorder="1">
      <alignment vertical="center"/>
    </xf>
    <xf numFmtId="0" fontId="6" fillId="0" borderId="10" xfId="0" applyFont="1" applyFill="1" applyBorder="1">
      <alignment vertical="center"/>
    </xf>
    <xf numFmtId="0" fontId="6" fillId="0" borderId="11" xfId="0" applyFont="1" applyFill="1" applyBorder="1">
      <alignment vertical="center"/>
    </xf>
    <xf numFmtId="0" fontId="18" fillId="0" borderId="0" xfId="0" applyFont="1" applyFill="1" applyBorder="1">
      <alignment vertical="center"/>
    </xf>
    <xf numFmtId="0" fontId="6" fillId="0" borderId="2" xfId="0" applyFont="1" applyFill="1" applyBorder="1" applyAlignment="1">
      <alignment vertical="center" wrapText="1"/>
    </xf>
    <xf numFmtId="0" fontId="6" fillId="0" borderId="2" xfId="0" applyFont="1" applyBorder="1" applyAlignment="1">
      <alignment vertical="center" wrapText="1"/>
    </xf>
    <xf numFmtId="0" fontId="6" fillId="4" borderId="2" xfId="0" applyFont="1" applyFill="1" applyBorder="1" applyAlignment="1">
      <alignment horizontal="center" vertical="center" wrapText="1"/>
    </xf>
    <xf numFmtId="0" fontId="19" fillId="3" borderId="0" xfId="0" applyFont="1" applyFill="1" applyBorder="1" applyAlignment="1">
      <alignment horizontal="center" vertical="center"/>
    </xf>
    <xf numFmtId="0" fontId="12" fillId="3"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2" xfId="0" applyFont="1" applyFill="1" applyBorder="1" applyAlignment="1">
      <alignment horizontal="center" vertical="center"/>
    </xf>
    <xf numFmtId="0" fontId="6" fillId="3" borderId="2" xfId="0" applyFont="1" applyFill="1" applyBorder="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4" xfId="0" applyFont="1" applyFill="1" applyBorder="1">
      <alignment vertical="center"/>
    </xf>
    <xf numFmtId="176" fontId="6"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2" fillId="2" borderId="0"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2" xfId="0" applyFont="1" applyFill="1" applyBorder="1" applyAlignment="1">
      <alignment horizontal="left" vertical="center" wrapText="1"/>
    </xf>
    <xf numFmtId="0" fontId="2" fillId="2" borderId="2" xfId="62" applyFont="1" applyFill="1" applyBorder="1" applyAlignment="1">
      <alignment horizontal="center" vertical="center" wrapText="1"/>
    </xf>
    <xf numFmtId="0" fontId="5" fillId="2" borderId="3" xfId="62" applyFont="1" applyFill="1" applyBorder="1" applyAlignment="1">
      <alignment horizontal="center" vertical="center" wrapText="1"/>
    </xf>
    <xf numFmtId="0" fontId="5" fillId="2" borderId="5" xfId="62"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4" borderId="5" xfId="0" applyFont="1" applyFill="1" applyBorder="1" applyAlignment="1">
      <alignment horizontal="center" vertical="center"/>
    </xf>
    <xf numFmtId="0" fontId="5" fillId="2" borderId="2" xfId="62" applyFont="1" applyFill="1" applyBorder="1" applyAlignment="1">
      <alignment horizontal="center" vertical="center" wrapText="1"/>
    </xf>
    <xf numFmtId="0" fontId="8" fillId="2" borderId="2" xfId="0" applyFont="1" applyFill="1" applyBorder="1">
      <alignment vertical="center"/>
    </xf>
    <xf numFmtId="0" fontId="14"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4" xfId="0" applyFont="1" applyFill="1" applyBorder="1" applyAlignment="1">
      <alignment horizontal="center" vertical="center" wrapText="1"/>
    </xf>
    <xf numFmtId="0" fontId="2" fillId="3" borderId="2" xfId="62" applyFont="1" applyFill="1" applyBorder="1" applyAlignment="1">
      <alignment horizontal="center" vertical="center" wrapText="1"/>
    </xf>
    <xf numFmtId="0" fontId="2" fillId="0" borderId="2" xfId="62" applyFont="1" applyFill="1" applyBorder="1" applyAlignment="1">
      <alignment horizontal="center" vertical="center" wrapText="1"/>
    </xf>
    <xf numFmtId="0" fontId="2" fillId="3" borderId="2" xfId="0" applyFont="1" applyFill="1" applyBorder="1" applyAlignment="1">
      <alignment vertical="center" wrapText="1"/>
    </xf>
    <xf numFmtId="0" fontId="2" fillId="0" borderId="2" xfId="0" applyFont="1" applyFill="1" applyBorder="1" applyAlignment="1">
      <alignment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4"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5" borderId="2" xfId="62"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3" xfId="62" applyFont="1" applyFill="1" applyBorder="1" applyAlignment="1">
      <alignment horizontal="center" vertical="center" wrapText="1"/>
    </xf>
    <xf numFmtId="0" fontId="2" fillId="0" borderId="4" xfId="62" applyFont="1" applyFill="1" applyBorder="1" applyAlignment="1">
      <alignment horizontal="center" vertical="center" wrapText="1"/>
    </xf>
    <xf numFmtId="0" fontId="2" fillId="0" borderId="5" xfId="62" applyFont="1" applyFill="1" applyBorder="1" applyAlignment="1">
      <alignment horizontal="center" vertical="center" wrapText="1"/>
    </xf>
    <xf numFmtId="0" fontId="6" fillId="3" borderId="2" xfId="0" applyFont="1" applyFill="1" applyBorder="1" applyAlignment="1">
      <alignment horizontal="justify" vertical="center"/>
    </xf>
    <xf numFmtId="0" fontId="2" fillId="0" borderId="2" xfId="0" applyFont="1" applyFill="1" applyBorder="1" applyAlignment="1">
      <alignment vertical="center"/>
    </xf>
    <xf numFmtId="0" fontId="6" fillId="4"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2" borderId="2" xfId="62" applyFont="1" applyFill="1" applyBorder="1" applyAlignment="1">
      <alignment horizontal="center" vertical="center" wrapText="1"/>
    </xf>
    <xf numFmtId="0" fontId="22" fillId="2" borderId="2" xfId="35" applyFont="1" applyFill="1" applyBorder="1" applyAlignment="1">
      <alignment horizontal="lef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2" xfId="63" applyFont="1" applyFill="1" applyBorder="1" applyAlignment="1">
      <alignment horizontal="center" vertical="center"/>
    </xf>
    <xf numFmtId="0" fontId="2" fillId="2" borderId="2" xfId="63" applyFont="1" applyFill="1" applyBorder="1" applyAlignment="1">
      <alignment horizontal="center" vertical="center" wrapText="1"/>
    </xf>
    <xf numFmtId="0" fontId="2" fillId="3" borderId="2" xfId="63"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lignment vertical="center"/>
    </xf>
    <xf numFmtId="0" fontId="9" fillId="2" borderId="2" xfId="0" applyFont="1" applyFill="1" applyBorder="1" applyAlignment="1">
      <alignment horizontal="center" vertical="center"/>
    </xf>
    <xf numFmtId="0" fontId="2" fillId="4" borderId="2" xfId="0" applyFont="1" applyFill="1" applyBorder="1">
      <alignment vertical="center"/>
    </xf>
    <xf numFmtId="0" fontId="2" fillId="4" borderId="2" xfId="0" applyFont="1" applyFill="1" applyBorder="1" applyAlignment="1">
      <alignment vertical="center" wrapText="1"/>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2" xfId="63" applyFont="1" applyFill="1" applyBorder="1" applyAlignment="1">
      <alignment vertical="center"/>
    </xf>
    <xf numFmtId="0" fontId="2" fillId="2" borderId="2" xfId="63" applyFont="1" applyFill="1" applyBorder="1" applyAlignment="1">
      <alignment vertical="center" wrapText="1"/>
    </xf>
    <xf numFmtId="0" fontId="2" fillId="3" borderId="2" xfId="63" applyFont="1" applyFill="1" applyBorder="1" applyAlignment="1">
      <alignment vertical="center" wrapText="1"/>
    </xf>
    <xf numFmtId="0" fontId="2" fillId="0" borderId="2" xfId="63"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2" borderId="2" xfId="0" applyFont="1" applyFill="1" applyBorder="1" applyAlignment="1">
      <alignment vertical="center"/>
    </xf>
    <xf numFmtId="0" fontId="6" fillId="0" borderId="2" xfId="0" applyFont="1" applyFill="1" applyBorder="1" applyAlignment="1">
      <alignment horizontal="justify" vertical="center"/>
    </xf>
    <xf numFmtId="177" fontId="2" fillId="0" borderId="2" xfId="0" applyNumberFormat="1"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2" xfId="63" applyFont="1" applyFill="1" applyBorder="1" applyAlignment="1">
      <alignment horizontal="center" vertical="center"/>
    </xf>
    <xf numFmtId="0" fontId="23" fillId="2" borderId="0" xfId="0" applyFont="1" applyFill="1">
      <alignment vertical="center"/>
    </xf>
    <xf numFmtId="0" fontId="2" fillId="2" borderId="0" xfId="0" applyFont="1" applyFill="1" applyAlignment="1">
      <alignment vertical="center"/>
    </xf>
    <xf numFmtId="0" fontId="2" fillId="0" borderId="0" xfId="0" applyFont="1" applyFill="1" applyAlignment="1">
      <alignment horizontal="center" vertical="center"/>
    </xf>
    <xf numFmtId="0" fontId="4" fillId="2" borderId="9" xfId="0" applyFont="1" applyFill="1" applyBorder="1" applyAlignment="1">
      <alignment horizontal="center" vertical="center" wrapTex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4" fillId="2" borderId="2" xfId="0" applyFont="1" applyFill="1" applyBorder="1" applyAlignment="1">
      <alignment horizontal="center" vertical="center"/>
    </xf>
    <xf numFmtId="0" fontId="14" fillId="2" borderId="5"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1" fillId="2" borderId="5"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25" fillId="2" borderId="2" xfId="0" applyNumberFormat="1" applyFont="1" applyFill="1" applyBorder="1" applyAlignment="1">
      <alignment horizontal="center" vertical="center" wrapText="1"/>
    </xf>
    <xf numFmtId="0"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xf>
    <xf numFmtId="0" fontId="14" fillId="3" borderId="2" xfId="0" applyFont="1" applyFill="1" applyBorder="1" applyAlignment="1">
      <alignment horizontal="center" vertical="center"/>
    </xf>
    <xf numFmtId="0" fontId="26" fillId="2"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0" fontId="2" fillId="3" borderId="4" xfId="0" applyFont="1" applyFill="1" applyBorder="1" applyAlignment="1">
      <alignment vertical="center" wrapText="1"/>
    </xf>
    <xf numFmtId="0" fontId="16" fillId="0"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0" borderId="5" xfId="0" applyFont="1" applyFill="1" applyBorder="1" applyAlignment="1">
      <alignment horizontal="center" vertical="center"/>
    </xf>
    <xf numFmtId="0" fontId="1" fillId="0" borderId="0" xfId="0" applyFont="1" applyFill="1" applyAlignment="1">
      <alignment horizontal="center" vertical="center"/>
    </xf>
    <xf numFmtId="0" fontId="4" fillId="3"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27" fillId="0"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2" fillId="0" borderId="5" xfId="0" applyFont="1" applyFill="1" applyBorder="1" applyAlignment="1">
      <alignment vertical="center" wrapText="1"/>
    </xf>
    <xf numFmtId="0" fontId="2" fillId="0" borderId="1" xfId="0" applyFont="1" applyFill="1" applyBorder="1">
      <alignment vertical="center"/>
    </xf>
    <xf numFmtId="0" fontId="8" fillId="2" borderId="0" xfId="0" applyFont="1" applyFill="1" applyBorder="1" applyAlignment="1">
      <alignment vertical="center"/>
    </xf>
    <xf numFmtId="0" fontId="2" fillId="2" borderId="2" xfId="0" applyFont="1" applyFill="1" applyBorder="1" applyAlignment="1" applyProtection="1">
      <alignment horizontal="center" vertical="center" wrapText="1"/>
    </xf>
    <xf numFmtId="0" fontId="22" fillId="2" borderId="2" xfId="28"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2" borderId="2" xfId="28" applyFont="1" applyFill="1" applyBorder="1" applyAlignment="1">
      <alignment horizontal="center" vertical="center" wrapText="1"/>
    </xf>
    <xf numFmtId="0" fontId="8" fillId="2" borderId="2" xfId="0" applyFont="1" applyFill="1" applyBorder="1" applyAlignment="1">
      <alignment vertical="center"/>
    </xf>
    <xf numFmtId="0" fontId="8" fillId="2"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 fillId="3" borderId="3"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0" borderId="2" xfId="35" applyFont="1" applyFill="1" applyBorder="1" applyAlignment="1">
      <alignment horizontal="center" vertical="center" wrapText="1"/>
    </xf>
    <xf numFmtId="0" fontId="2" fillId="3" borderId="2" xfId="35"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 fillId="3"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14" fillId="0" borderId="2" xfId="35" applyFont="1" applyFill="1" applyBorder="1" applyAlignment="1">
      <alignment horizontal="center" vertical="center" wrapText="1"/>
    </xf>
    <xf numFmtId="0" fontId="14" fillId="3" borderId="2" xfId="35" applyFont="1" applyFill="1" applyBorder="1" applyAlignment="1">
      <alignment horizontal="center" vertical="center" wrapText="1"/>
    </xf>
    <xf numFmtId="0" fontId="6" fillId="4" borderId="2" xfId="0" applyFont="1" applyFill="1" applyBorder="1" applyAlignment="1">
      <alignmen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4" fontId="2" fillId="0" borderId="2" xfId="0" applyNumberFormat="1" applyFont="1" applyFill="1" applyBorder="1" applyAlignment="1">
      <alignment horizontal="center" vertical="center" wrapText="1"/>
    </xf>
    <xf numFmtId="0" fontId="1" fillId="2" borderId="0" xfId="0" applyFont="1" applyFill="1" applyAlignment="1" applyProtection="1">
      <alignment vertical="center"/>
    </xf>
    <xf numFmtId="0" fontId="23" fillId="2" borderId="0" xfId="0" applyFont="1" applyFill="1" applyAlignment="1" applyProtection="1">
      <alignment vertical="center"/>
    </xf>
    <xf numFmtId="0" fontId="3" fillId="2" borderId="0" xfId="0" applyFont="1" applyFill="1" applyAlignment="1" applyProtection="1">
      <alignment vertical="center"/>
    </xf>
    <xf numFmtId="0" fontId="4" fillId="2" borderId="0" xfId="0" applyFont="1" applyFill="1" applyAlignment="1" applyProtection="1">
      <alignment vertical="center"/>
    </xf>
    <xf numFmtId="0" fontId="2" fillId="2" borderId="0" xfId="0" applyFont="1" applyFill="1" applyAlignment="1" applyProtection="1">
      <alignment vertical="center"/>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center"/>
    </xf>
    <xf numFmtId="0" fontId="2" fillId="2" borderId="0" xfId="0" applyFont="1" applyFill="1" applyAlignment="1" applyProtection="1">
      <alignment horizontal="center" vertical="center"/>
    </xf>
    <xf numFmtId="0" fontId="2" fillId="2" borderId="0" xfId="0" applyFont="1" applyFill="1" applyAlignment="1" applyProtection="1">
      <alignment vertical="center" wrapText="1"/>
    </xf>
    <xf numFmtId="0" fontId="2" fillId="3" borderId="0" xfId="0" applyFont="1" applyFill="1" applyAlignment="1" applyProtection="1">
      <alignment vertical="center"/>
    </xf>
    <xf numFmtId="0" fontId="2" fillId="0" borderId="0" xfId="0" applyFont="1" applyFill="1" applyAlignment="1" applyProtection="1">
      <alignment vertical="center"/>
    </xf>
    <xf numFmtId="0" fontId="30" fillId="2" borderId="0" xfId="0" applyFont="1" applyFill="1" applyAlignment="1" applyProtection="1">
      <alignment vertical="center"/>
    </xf>
    <xf numFmtId="0" fontId="7" fillId="2" borderId="0" xfId="0" applyFont="1" applyFill="1" applyAlignment="1" applyProtection="1">
      <alignment horizontal="center" vertical="center"/>
    </xf>
    <xf numFmtId="0" fontId="3" fillId="2" borderId="1" xfId="0" applyFont="1" applyFill="1" applyBorder="1" applyAlignment="1" applyProtection="1">
      <alignment horizontal="left" vertical="center"/>
    </xf>
    <xf numFmtId="0" fontId="3" fillId="2" borderId="0" xfId="0" applyFont="1" applyFill="1" applyAlignment="1" applyProtection="1">
      <alignment horizontal="centerContinuous" vertical="center"/>
    </xf>
    <xf numFmtId="0" fontId="4" fillId="2" borderId="2" xfId="0" applyFont="1" applyFill="1" applyBorder="1" applyAlignment="1" applyProtection="1">
      <alignment horizontal="center" vertical="center" wrapText="1"/>
    </xf>
    <xf numFmtId="0" fontId="8" fillId="2" borderId="2" xfId="0" applyFont="1" applyFill="1" applyBorder="1" applyAlignment="1" applyProtection="1">
      <alignment horizontal="left" vertical="center"/>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vertical="center"/>
    </xf>
    <xf numFmtId="0" fontId="2" fillId="2" borderId="2"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0" fontId="1" fillId="3" borderId="0" xfId="0" applyFont="1" applyFill="1" applyAlignment="1" applyProtection="1">
      <alignment vertical="center"/>
    </xf>
    <xf numFmtId="0" fontId="1" fillId="0" borderId="0" xfId="0" applyFont="1" applyFill="1" applyAlignment="1" applyProtection="1">
      <alignment vertical="center"/>
    </xf>
    <xf numFmtId="0" fontId="7" fillId="3"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3" borderId="2" xfId="0" applyFont="1" applyFill="1" applyBorder="1" applyAlignment="1" applyProtection="1">
      <alignment vertical="center"/>
    </xf>
    <xf numFmtId="0" fontId="2" fillId="0" borderId="2" xfId="0" applyFont="1" applyFill="1" applyBorder="1" applyAlignment="1" applyProtection="1">
      <alignment vertical="center"/>
    </xf>
    <xf numFmtId="0" fontId="29" fillId="2" borderId="2" xfId="0" applyFont="1" applyFill="1" applyBorder="1" applyAlignment="1" applyProtection="1">
      <alignment vertical="center"/>
    </xf>
    <xf numFmtId="0" fontId="2" fillId="0" borderId="2" xfId="0"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 fillId="2" borderId="1"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2" xfId="0" applyFont="1" applyFill="1" applyBorder="1" applyAlignment="1">
      <alignment horizontal="center" vertical="center"/>
    </xf>
    <xf numFmtId="0" fontId="2" fillId="2" borderId="2" xfId="37" applyFont="1" applyFill="1" applyBorder="1" applyAlignment="1">
      <alignment horizontal="center" vertical="center" wrapText="1"/>
    </xf>
    <xf numFmtId="176" fontId="2" fillId="2" borderId="2" xfId="48" applyNumberFormat="1" applyFont="1" applyFill="1" applyBorder="1" applyAlignment="1" applyProtection="1">
      <alignment horizontal="center" vertical="center" shrinkToFit="1"/>
    </xf>
    <xf numFmtId="180" fontId="2" fillId="2" borderId="2" xfId="37" applyNumberFormat="1" applyFont="1" applyFill="1" applyBorder="1" applyAlignment="1">
      <alignment horizontal="center" vertical="center" wrapText="1"/>
    </xf>
    <xf numFmtId="0" fontId="2" fillId="2" borderId="2" xfId="11" applyFont="1" applyFill="1" applyBorder="1" applyAlignment="1">
      <alignment horizontal="center" vertical="center" wrapText="1"/>
    </xf>
    <xf numFmtId="0" fontId="31" fillId="3" borderId="2" xfId="28" applyFont="1" applyFill="1" applyBorder="1" applyAlignment="1">
      <alignment horizontal="center" vertical="center" wrapText="1"/>
    </xf>
    <xf numFmtId="0" fontId="5" fillId="3" borderId="2" xfId="0" applyFont="1" applyFill="1" applyBorder="1">
      <alignment vertical="center"/>
    </xf>
    <xf numFmtId="0" fontId="5" fillId="3" borderId="3" xfId="0" applyFont="1" applyFill="1" applyBorder="1" applyAlignment="1">
      <alignment vertical="center" wrapText="1"/>
    </xf>
    <xf numFmtId="0" fontId="5" fillId="0" borderId="3"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0" borderId="0" xfId="0" applyFont="1" applyFill="1">
      <alignment vertical="center"/>
    </xf>
    <xf numFmtId="0" fontId="4" fillId="0" borderId="0" xfId="0" applyFont="1" applyFill="1">
      <alignment vertical="center"/>
    </xf>
    <xf numFmtId="0" fontId="2" fillId="4"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1" fillId="0" borderId="0" xfId="0" applyFont="1" applyFill="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32" fillId="3"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3" fontId="33"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23"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1" fillId="3" borderId="0" xfId="0" applyFont="1" applyFill="1" applyAlignment="1">
      <alignment horizontal="center" vertical="center"/>
    </xf>
    <xf numFmtId="0" fontId="7"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0" xfId="0" applyFont="1" applyFill="1" applyAlignment="1">
      <alignment horizontal="left" vertical="center"/>
    </xf>
    <xf numFmtId="0" fontId="8" fillId="2" borderId="0" xfId="0" applyFont="1" applyFill="1">
      <alignment vertical="center"/>
    </xf>
    <xf numFmtId="0" fontId="2" fillId="2" borderId="2" xfId="53" applyFont="1" applyFill="1" applyBorder="1" applyAlignment="1">
      <alignment horizontal="center" vertical="center" wrapText="1"/>
    </xf>
    <xf numFmtId="0" fontId="2" fillId="2" borderId="2" xfId="53" applyFont="1" applyFill="1" applyBorder="1" applyAlignment="1">
      <alignment horizontal="center" vertical="center"/>
    </xf>
    <xf numFmtId="0" fontId="2" fillId="2" borderId="2" xfId="57" applyFont="1" applyFill="1" applyBorder="1" applyAlignment="1">
      <alignment horizontal="center" vertical="center" wrapText="1"/>
    </xf>
    <xf numFmtId="0" fontId="2" fillId="2" borderId="2" xfId="57" applyFont="1" applyFill="1" applyBorder="1" applyAlignment="1">
      <alignment horizontal="center" vertical="center"/>
    </xf>
    <xf numFmtId="0" fontId="9" fillId="2" borderId="2" xfId="53" applyFont="1" applyFill="1" applyBorder="1" applyAlignment="1">
      <alignment horizontal="center" vertical="center"/>
    </xf>
    <xf numFmtId="0" fontId="2" fillId="2" borderId="2" xfId="35" applyFont="1" applyFill="1" applyBorder="1" applyAlignment="1">
      <alignment horizontal="center" vertical="center" wrapText="1"/>
    </xf>
    <xf numFmtId="0" fontId="2" fillId="3" borderId="2" xfId="63" applyFont="1" applyFill="1" applyBorder="1" applyAlignment="1">
      <alignment horizontal="center" vertical="center" wrapText="1"/>
    </xf>
    <xf numFmtId="0" fontId="2" fillId="3" borderId="2" xfId="57"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2" xfId="53" applyFont="1" applyFill="1" applyBorder="1" applyAlignment="1">
      <alignment horizontal="center" vertical="center" wrapText="1"/>
    </xf>
    <xf numFmtId="0" fontId="2" fillId="2" borderId="2"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2" borderId="2" xfId="35" applyFont="1" applyFill="1" applyBorder="1" applyAlignment="1">
      <alignment vertical="center" wrapText="1"/>
    </xf>
    <xf numFmtId="0" fontId="2" fillId="3" borderId="2" xfId="35" applyFont="1" applyFill="1" applyBorder="1" applyAlignment="1">
      <alignment vertical="center" wrapText="1"/>
    </xf>
    <xf numFmtId="0" fontId="2" fillId="3" borderId="2" xfId="57" applyFont="1" applyFill="1" applyBorder="1" applyAlignment="1">
      <alignment horizontal="center" vertical="center"/>
    </xf>
    <xf numFmtId="0" fontId="5" fillId="2" borderId="2" xfId="53" applyFont="1" applyFill="1" applyBorder="1" applyAlignment="1">
      <alignment horizontal="center" vertical="center" wrapText="1"/>
    </xf>
    <xf numFmtId="0" fontId="2" fillId="2" borderId="2" xfId="35" applyFont="1" applyFill="1" applyBorder="1" applyAlignment="1">
      <alignment horizontal="center" vertical="center"/>
    </xf>
    <xf numFmtId="0" fontId="35" fillId="2" borderId="0" xfId="0" applyFont="1" applyFill="1" applyAlignment="1">
      <alignment horizontal="center" vertical="center" wrapText="1"/>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Fill="1" applyAlignment="1">
      <alignment vertical="center" wrapText="1"/>
    </xf>
    <xf numFmtId="0" fontId="36" fillId="2" borderId="1" xfId="0" applyFont="1" applyFill="1" applyBorder="1" applyAlignment="1">
      <alignment horizontal="left" vertical="center" wrapText="1"/>
    </xf>
    <xf numFmtId="0" fontId="36" fillId="2" borderId="0" xfId="0" applyFont="1" applyFill="1" applyAlignment="1">
      <alignment horizontal="center" vertical="center" wrapText="1"/>
    </xf>
    <xf numFmtId="0" fontId="35" fillId="2" borderId="2"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8" fillId="2" borderId="2" xfId="62"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2" fillId="0" borderId="3" xfId="63" applyFont="1" applyFill="1" applyBorder="1" applyAlignment="1">
      <alignment horizontal="center" vertical="center" wrapText="1"/>
    </xf>
    <xf numFmtId="0" fontId="2" fillId="3" borderId="3" xfId="63" applyFont="1" applyFill="1" applyBorder="1" applyAlignment="1">
      <alignment horizontal="center" vertical="center" wrapText="1"/>
    </xf>
    <xf numFmtId="0" fontId="2" fillId="0" borderId="4" xfId="63" applyFont="1" applyFill="1" applyBorder="1" applyAlignment="1">
      <alignment horizontal="center" vertical="center" wrapText="1"/>
    </xf>
    <xf numFmtId="0" fontId="2" fillId="3" borderId="4" xfId="63" applyFont="1" applyFill="1" applyBorder="1" applyAlignment="1">
      <alignment horizontal="center" vertical="center" wrapText="1"/>
    </xf>
    <xf numFmtId="0" fontId="2" fillId="3" borderId="3" xfId="57" applyFont="1" applyFill="1" applyBorder="1" applyAlignment="1">
      <alignment horizontal="center" vertical="center" wrapText="1"/>
    </xf>
    <xf numFmtId="0" fontId="2" fillId="3" borderId="4" xfId="57" applyFont="1" applyFill="1" applyBorder="1" applyAlignment="1">
      <alignment horizontal="center" vertical="center" wrapText="1"/>
    </xf>
    <xf numFmtId="0" fontId="2" fillId="3" borderId="5" xfId="57" applyFont="1" applyFill="1" applyBorder="1" applyAlignment="1">
      <alignment horizontal="center" vertical="center" wrapText="1"/>
    </xf>
    <xf numFmtId="0" fontId="2" fillId="0" borderId="5" xfId="63" applyFont="1" applyFill="1" applyBorder="1" applyAlignment="1">
      <alignment horizontal="center" vertical="center" wrapText="1"/>
    </xf>
    <xf numFmtId="0" fontId="2" fillId="3" borderId="5" xfId="63"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1" fillId="0" borderId="2" xfId="0" applyFont="1" applyFill="1" applyBorder="1" applyAlignment="1">
      <alignment horizontal="center" vertical="center" wrapText="1"/>
    </xf>
    <xf numFmtId="176" fontId="2" fillId="0" borderId="3" xfId="57" applyNumberFormat="1" applyFont="1" applyFill="1" applyBorder="1" applyAlignment="1">
      <alignment horizontal="center" vertical="center" wrapText="1"/>
    </xf>
    <xf numFmtId="176" fontId="2" fillId="0" borderId="4" xfId="57" applyNumberFormat="1" applyFont="1" applyFill="1" applyBorder="1" applyAlignment="1">
      <alignment horizontal="center" vertical="center" wrapText="1"/>
    </xf>
    <xf numFmtId="176" fontId="2" fillId="0" borderId="5" xfId="57" applyNumberFormat="1" applyFont="1" applyFill="1" applyBorder="1" applyAlignment="1">
      <alignment horizontal="center" vertical="center" wrapText="1"/>
    </xf>
    <xf numFmtId="0" fontId="2" fillId="0" borderId="3" xfId="57" applyFont="1" applyFill="1" applyBorder="1" applyAlignment="1">
      <alignment horizontal="center" vertical="center" wrapText="1"/>
    </xf>
    <xf numFmtId="0" fontId="2" fillId="0" borderId="4" xfId="57" applyFont="1" applyFill="1" applyBorder="1" applyAlignment="1">
      <alignment horizontal="center" vertical="center" wrapText="1"/>
    </xf>
    <xf numFmtId="0" fontId="2" fillId="0" borderId="5" xfId="57" applyFont="1" applyFill="1" applyBorder="1" applyAlignment="1">
      <alignment horizontal="center" vertical="center" wrapText="1"/>
    </xf>
    <xf numFmtId="181"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31" fillId="3"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3"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28" applyFont="1" applyFill="1" applyBorder="1" applyAlignment="1">
      <alignment horizontal="center" vertical="center" wrapText="1"/>
    </xf>
    <xf numFmtId="0" fontId="2" fillId="3" borderId="2" xfId="28" applyFont="1" applyFill="1" applyBorder="1" applyAlignment="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6" fillId="4" borderId="2" xfId="0" applyFont="1" applyFill="1" applyBorder="1" applyAlignment="1">
      <alignment horizontal="left" vertical="center" wrapText="1"/>
    </xf>
    <xf numFmtId="0" fontId="3" fillId="2" borderId="0" xfId="0" applyFont="1" applyFill="1" applyAlignment="1">
      <alignment vertical="center" wrapText="1"/>
    </xf>
    <xf numFmtId="178" fontId="2" fillId="3" borderId="3" xfId="0" applyNumberFormat="1" applyFont="1" applyFill="1" applyBorder="1" applyAlignment="1">
      <alignment horizontal="center" vertical="center" wrapText="1"/>
    </xf>
    <xf numFmtId="178" fontId="2" fillId="3" borderId="4" xfId="0" applyNumberFormat="1" applyFont="1" applyFill="1" applyBorder="1" applyAlignment="1">
      <alignment horizontal="center" vertical="center" wrapText="1"/>
    </xf>
    <xf numFmtId="178" fontId="2" fillId="3" borderId="5"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38" fillId="0" borderId="0" xfId="0" applyFont="1" applyFill="1">
      <alignment vertical="center"/>
    </xf>
    <xf numFmtId="0" fontId="6" fillId="0" borderId="0" xfId="0" applyFont="1" applyFill="1" applyBorder="1" applyAlignment="1">
      <alignment vertical="center"/>
    </xf>
    <xf numFmtId="0" fontId="6" fillId="0" borderId="0" xfId="0" applyFont="1" applyFill="1" applyAlignment="1">
      <alignment vertical="center" wrapText="1"/>
    </xf>
    <xf numFmtId="0" fontId="6" fillId="3" borderId="0" xfId="0" applyFont="1" applyFill="1" applyAlignment="1">
      <alignment horizontal="center" vertical="center"/>
    </xf>
    <xf numFmtId="0" fontId="0" fillId="0" borderId="0" xfId="0" applyFont="1" applyFill="1" applyAlignment="1">
      <alignment horizontal="center" vertical="center"/>
    </xf>
    <xf numFmtId="0" fontId="12" fillId="0" borderId="9" xfId="0" applyFont="1" applyFill="1" applyBorder="1" applyAlignment="1">
      <alignment horizontal="center" vertical="center" wrapText="1"/>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6" fillId="0" borderId="2" xfId="0" applyFont="1" applyFill="1" applyBorder="1" applyAlignment="1" applyProtection="1">
      <alignment horizontal="center" vertical="center" wrapText="1"/>
    </xf>
    <xf numFmtId="0" fontId="6" fillId="8" borderId="2" xfId="0" applyFont="1" applyFill="1" applyBorder="1" applyAlignment="1">
      <alignment horizontal="left" vertical="center" wrapText="1"/>
    </xf>
    <xf numFmtId="0" fontId="38" fillId="0" borderId="0" xfId="0" applyFont="1" applyFill="1" applyAlignment="1">
      <alignment horizontal="center" vertical="center"/>
    </xf>
    <xf numFmtId="0" fontId="18" fillId="0" borderId="0" xfId="0" applyFont="1" applyFill="1" applyBorder="1" applyAlignment="1">
      <alignment horizontal="center" vertical="center"/>
    </xf>
    <xf numFmtId="0" fontId="39" fillId="8" borderId="0" xfId="0" applyFont="1" applyFill="1">
      <alignment vertical="center"/>
    </xf>
    <xf numFmtId="0" fontId="12" fillId="0" borderId="5"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38" fillId="3" borderId="0" xfId="0" applyFont="1" applyFill="1">
      <alignment vertical="center"/>
    </xf>
    <xf numFmtId="0" fontId="39" fillId="3" borderId="0" xfId="0" applyFont="1" applyFill="1">
      <alignment vertical="center"/>
    </xf>
    <xf numFmtId="0" fontId="39" fillId="0" borderId="0" xfId="0" applyFont="1" applyFill="1">
      <alignment vertical="center"/>
    </xf>
    <xf numFmtId="0" fontId="6" fillId="0" borderId="2" xfId="0" applyNumberFormat="1" applyFont="1" applyFill="1" applyBorder="1" applyAlignment="1">
      <alignment vertical="center" wrapText="1"/>
    </xf>
    <xf numFmtId="0" fontId="6" fillId="3" borderId="2" xfId="0" applyNumberFormat="1" applyFont="1" applyFill="1" applyBorder="1" applyAlignment="1">
      <alignment vertical="center" wrapText="1"/>
    </xf>
    <xf numFmtId="0" fontId="6" fillId="0"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shrinkToFit="1"/>
    </xf>
    <xf numFmtId="0" fontId="6" fillId="3" borderId="0" xfId="0" applyFont="1" applyFill="1" applyAlignment="1">
      <alignment vertical="center" wrapText="1"/>
    </xf>
    <xf numFmtId="0" fontId="38" fillId="3" borderId="0" xfId="0" applyFont="1" applyFill="1" applyAlignment="1">
      <alignment horizontal="center" vertical="center"/>
    </xf>
    <xf numFmtId="0" fontId="41"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2" fillId="3"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6" fillId="7" borderId="2" xfId="0"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179" fontId="6" fillId="3" borderId="2" xfId="0" applyNumberFormat="1" applyFont="1" applyFill="1" applyBorder="1" applyAlignment="1">
      <alignment horizontal="center" vertical="center" wrapText="1"/>
    </xf>
    <xf numFmtId="0" fontId="2" fillId="0" borderId="2" xfId="28" applyFont="1" applyFill="1" applyBorder="1" applyAlignment="1" quotePrefix="1">
      <alignment horizontal="center" vertical="center" wrapText="1"/>
    </xf>
    <xf numFmtId="0" fontId="2" fillId="2" borderId="2" xfId="28" applyFont="1" applyFill="1" applyBorder="1" applyAlignment="1" quotePrefix="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0 10 3 3"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ZFJH_MX"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28" xfId="35"/>
    <cellStyle name="适中" xfId="36" builtinId="28"/>
    <cellStyle name="常规 2 36 3"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172" xfId="48"/>
    <cellStyle name="强调文字颜色 5" xfId="49" builtinId="45"/>
    <cellStyle name="40% - 强调文字颜色 5" xfId="50" builtinId="47"/>
    <cellStyle name="60% - 强调文字颜色 5" xfId="51" builtinId="48"/>
    <cellStyle name="强调文字颜色 6" xfId="52" builtinId="49"/>
    <cellStyle name="常规 128 2" xfId="53"/>
    <cellStyle name="40% - 强调文字颜色 6" xfId="54" builtinId="51"/>
    <cellStyle name="60% - 强调文字颜色 6" xfId="55" builtinId="52"/>
    <cellStyle name="常规 11" xfId="56"/>
    <cellStyle name="常规 128 3" xfId="57"/>
    <cellStyle name="常规 14" xfId="58"/>
    <cellStyle name="常规 2" xfId="59"/>
    <cellStyle name="常规 3" xfId="60"/>
    <cellStyle name="常规 65" xfId="61"/>
    <cellStyle name="常规 4" xfId="62"/>
    <cellStyle name="常规 5" xfId="63"/>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B050"/>
      <color rgb="00FF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9"/>
  <sheetViews>
    <sheetView zoomScale="70" zoomScaleNormal="70" workbookViewId="0">
      <pane ySplit="6" topLeftCell="A7" activePane="bottomLeft" state="frozen"/>
      <selection/>
      <selection pane="bottomLeft" activeCell="K16" sqref="K16"/>
    </sheetView>
  </sheetViews>
  <sheetFormatPr defaultColWidth="9" defaultRowHeight="12"/>
  <cols>
    <col min="1" max="1" width="3" style="98" customWidth="1"/>
    <col min="2" max="2" width="8" style="7" customWidth="1"/>
    <col min="3" max="3" width="5.53333333333333" style="7" customWidth="1"/>
    <col min="4" max="4" width="4.25" style="7" customWidth="1"/>
    <col min="5" max="5" width="15.625" style="499" customWidth="1"/>
    <col min="6" max="6" width="7.875" style="7" customWidth="1"/>
    <col min="7" max="7" width="15.125" style="7" customWidth="1"/>
    <col min="8" max="8" width="9.375" style="7" customWidth="1"/>
    <col min="9" max="9" width="9.625" style="7" customWidth="1"/>
    <col min="10" max="13" width="4.5" style="7" customWidth="1"/>
    <col min="14" max="14" width="5.625" style="98" customWidth="1"/>
    <col min="15" max="15" width="6.5" style="7" customWidth="1"/>
    <col min="16" max="16" width="4.625" style="7" customWidth="1"/>
    <col min="17" max="17" width="3.75" style="7" customWidth="1"/>
    <col min="18" max="18" width="5.75" style="7" customWidth="1"/>
    <col min="19" max="19" width="10.875" style="7" customWidth="1"/>
    <col min="20" max="21" width="9.04166666666667" style="99" customWidth="1"/>
    <col min="22" max="22" width="10.875" style="7" customWidth="1"/>
    <col min="23" max="24" width="8.44166666666667" style="99" customWidth="1"/>
    <col min="25" max="25" width="10.875" style="98" customWidth="1"/>
    <col min="26" max="27" width="8.56666666666667" style="500" customWidth="1"/>
    <col min="28" max="28" width="6.81666666666667" style="98" customWidth="1"/>
    <col min="29" max="29" width="7.75" style="98" customWidth="1"/>
    <col min="30" max="30" width="7.65" style="98" customWidth="1"/>
    <col min="31" max="31" width="4.125" style="7" customWidth="1"/>
    <col min="32" max="16384" width="9" style="7"/>
  </cols>
  <sheetData>
    <row r="1" s="497" customFormat="1" ht="26" customHeight="1" spans="1:30">
      <c r="A1" s="501" t="s">
        <v>0</v>
      </c>
      <c r="B1" s="501"/>
      <c r="N1" s="509"/>
      <c r="T1" s="517"/>
      <c r="U1" s="517"/>
      <c r="W1" s="517"/>
      <c r="X1" s="517"/>
      <c r="Y1" s="509"/>
      <c r="Z1" s="526"/>
      <c r="AA1" s="526"/>
      <c r="AB1" s="509"/>
      <c r="AC1" s="509"/>
      <c r="AD1" s="509"/>
    </row>
    <row r="2" s="95" customFormat="1" ht="33" customHeight="1" spans="1:31">
      <c r="A2" s="101" t="s">
        <v>1</v>
      </c>
      <c r="B2" s="101"/>
      <c r="C2" s="101"/>
      <c r="D2" s="101"/>
      <c r="E2" s="101"/>
      <c r="F2" s="101"/>
      <c r="G2" s="101"/>
      <c r="H2" s="101"/>
      <c r="I2" s="101"/>
      <c r="J2" s="101"/>
      <c r="K2" s="101"/>
      <c r="L2" s="101"/>
      <c r="M2" s="101"/>
      <c r="N2" s="101"/>
      <c r="O2" s="101"/>
      <c r="P2" s="101"/>
      <c r="Q2" s="101"/>
      <c r="R2" s="101"/>
      <c r="S2" s="101"/>
      <c r="T2" s="118"/>
      <c r="U2" s="118"/>
      <c r="V2" s="101"/>
      <c r="W2" s="118"/>
      <c r="X2" s="118"/>
      <c r="Y2" s="101"/>
      <c r="Z2" s="118"/>
      <c r="AA2" s="118"/>
      <c r="AB2" s="101"/>
      <c r="AC2" s="101"/>
      <c r="AD2" s="101"/>
      <c r="AE2" s="527"/>
    </row>
    <row r="3" s="96" customFormat="1" ht="30.95" customHeight="1" spans="1:31">
      <c r="A3" s="102" t="s">
        <v>2</v>
      </c>
      <c r="B3" s="102"/>
      <c r="C3" s="102"/>
      <c r="D3" s="102"/>
      <c r="E3" s="102"/>
      <c r="F3" s="102"/>
      <c r="G3" s="103"/>
      <c r="H3" s="103"/>
      <c r="I3" s="103"/>
      <c r="J3" s="114"/>
      <c r="K3" s="114"/>
      <c r="L3" s="114"/>
      <c r="M3" s="114"/>
      <c r="N3" s="510"/>
      <c r="O3" s="511" t="s">
        <v>3</v>
      </c>
      <c r="P3" s="511"/>
      <c r="Q3" s="511"/>
      <c r="R3" s="511"/>
      <c r="S3" s="511"/>
      <c r="T3" s="518"/>
      <c r="U3" s="518"/>
      <c r="V3" s="519"/>
      <c r="W3" s="518"/>
      <c r="X3" s="518"/>
      <c r="Y3" s="511"/>
      <c r="Z3" s="518"/>
      <c r="AA3" s="518"/>
      <c r="AB3" s="511"/>
      <c r="AC3" s="511"/>
      <c r="AD3" s="511"/>
      <c r="AE3" s="528"/>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44"/>
      <c r="X4" s="44"/>
      <c r="Y4" s="67"/>
      <c r="Z4" s="44"/>
      <c r="AA4" s="68"/>
      <c r="AB4" s="29" t="s">
        <v>16</v>
      </c>
      <c r="AC4" s="29"/>
      <c r="AD4" s="29"/>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46"/>
      <c r="X5" s="46"/>
      <c r="Y5" s="18" t="s">
        <v>28</v>
      </c>
      <c r="Z5" s="46"/>
      <c r="AA5" s="46"/>
      <c r="AB5" s="29"/>
      <c r="AC5" s="29"/>
      <c r="AD5" s="29"/>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49" t="s">
        <v>30</v>
      </c>
      <c r="X6" s="50" t="s">
        <v>31</v>
      </c>
      <c r="Y6" s="48" t="s">
        <v>28</v>
      </c>
      <c r="Z6" s="49" t="s">
        <v>30</v>
      </c>
      <c r="AA6" s="50" t="s">
        <v>31</v>
      </c>
      <c r="AB6" s="52" t="s">
        <v>26</v>
      </c>
      <c r="AC6" s="52" t="s">
        <v>27</v>
      </c>
      <c r="AD6" s="52" t="s">
        <v>28</v>
      </c>
      <c r="AE6" s="18"/>
    </row>
    <row r="7" s="97" customFormat="1" ht="11" customHeight="1" spans="1:31">
      <c r="A7" s="104" t="s">
        <v>33</v>
      </c>
      <c r="B7" s="104" t="s">
        <v>34</v>
      </c>
      <c r="C7" s="104" t="s">
        <v>35</v>
      </c>
      <c r="D7" s="104" t="s">
        <v>36</v>
      </c>
      <c r="E7" s="104" t="s">
        <v>37</v>
      </c>
      <c r="F7" s="104" t="s">
        <v>38</v>
      </c>
      <c r="G7" s="502" t="s">
        <v>39</v>
      </c>
      <c r="H7" s="104" t="s">
        <v>40</v>
      </c>
      <c r="I7" s="104" t="s">
        <v>41</v>
      </c>
      <c r="J7" s="104" t="s">
        <v>42</v>
      </c>
      <c r="K7" s="104"/>
      <c r="L7" s="104"/>
      <c r="M7" s="104"/>
      <c r="N7" s="104"/>
      <c r="O7" s="104" t="s">
        <v>43</v>
      </c>
      <c r="P7" s="104"/>
      <c r="Q7" s="104"/>
      <c r="R7" s="104"/>
      <c r="S7" s="104" t="s">
        <v>44</v>
      </c>
      <c r="T7" s="119"/>
      <c r="U7" s="119"/>
      <c r="V7" s="104"/>
      <c r="W7" s="119"/>
      <c r="X7" s="119"/>
      <c r="Y7" s="104"/>
      <c r="Z7" s="529"/>
      <c r="AA7" s="529"/>
      <c r="AB7" s="502" t="s">
        <v>45</v>
      </c>
      <c r="AC7" s="530"/>
      <c r="AD7" s="531"/>
      <c r="AE7" s="104"/>
    </row>
    <row r="8" s="97" customFormat="1" ht="29.1" customHeight="1" spans="1:31">
      <c r="A8" s="503" t="s">
        <v>46</v>
      </c>
      <c r="B8" s="504"/>
      <c r="C8" s="504"/>
      <c r="D8" s="504"/>
      <c r="E8" s="504"/>
      <c r="F8" s="505"/>
      <c r="G8" s="506"/>
      <c r="H8" s="104"/>
      <c r="I8" s="512"/>
      <c r="J8" s="104"/>
      <c r="K8" s="104"/>
      <c r="L8" s="104"/>
      <c r="M8" s="104"/>
      <c r="N8" s="104"/>
      <c r="O8" s="104"/>
      <c r="P8" s="104"/>
      <c r="Q8" s="104"/>
      <c r="R8" s="104"/>
      <c r="S8" s="104"/>
      <c r="T8" s="119"/>
      <c r="U8" s="119"/>
      <c r="V8" s="104"/>
      <c r="W8" s="119"/>
      <c r="X8" s="119"/>
      <c r="Y8" s="104"/>
      <c r="Z8" s="119"/>
      <c r="AA8" s="119"/>
      <c r="AB8" s="104"/>
      <c r="AC8" s="104"/>
      <c r="AD8" s="104"/>
      <c r="AE8" s="104"/>
    </row>
    <row r="9" s="97" customFormat="1" ht="61.15" customHeight="1" spans="1:31">
      <c r="A9" s="107">
        <v>1</v>
      </c>
      <c r="B9" s="107" t="s">
        <v>47</v>
      </c>
      <c r="C9" s="107" t="s">
        <v>48</v>
      </c>
      <c r="D9" s="107" t="s">
        <v>49</v>
      </c>
      <c r="E9" s="107" t="s">
        <v>50</v>
      </c>
      <c r="F9" s="107" t="s">
        <v>51</v>
      </c>
      <c r="G9" s="107" t="s">
        <v>52</v>
      </c>
      <c r="H9" s="107" t="s">
        <v>53</v>
      </c>
      <c r="I9" s="107" t="s">
        <v>54</v>
      </c>
      <c r="J9" s="107" t="s">
        <v>55</v>
      </c>
      <c r="K9" s="107"/>
      <c r="L9" s="107"/>
      <c r="M9" s="107"/>
      <c r="N9" s="107"/>
      <c r="O9" s="107"/>
      <c r="P9" s="107"/>
      <c r="Q9" s="107" t="s">
        <v>55</v>
      </c>
      <c r="R9" s="107"/>
      <c r="S9" s="107" t="s">
        <v>56</v>
      </c>
      <c r="T9" s="108"/>
      <c r="U9" s="108"/>
      <c r="V9" s="107" t="s">
        <v>57</v>
      </c>
      <c r="W9" s="108"/>
      <c r="X9" s="108"/>
      <c r="Y9" s="107" t="s">
        <v>58</v>
      </c>
      <c r="Z9" s="108"/>
      <c r="AA9" s="108"/>
      <c r="AB9" s="107">
        <v>19.35</v>
      </c>
      <c r="AC9" s="107">
        <v>4.3</v>
      </c>
      <c r="AD9" s="107">
        <v>18.758</v>
      </c>
      <c r="AE9" s="107"/>
    </row>
    <row r="10" s="7" customFormat="1" ht="61.15" customHeight="1" spans="1:31">
      <c r="A10" s="107">
        <v>2</v>
      </c>
      <c r="B10" s="107" t="s">
        <v>47</v>
      </c>
      <c r="C10" s="107"/>
      <c r="D10" s="107"/>
      <c r="E10" s="107" t="s">
        <v>59</v>
      </c>
      <c r="F10" s="107" t="s">
        <v>60</v>
      </c>
      <c r="G10" s="108"/>
      <c r="H10" s="107" t="s">
        <v>61</v>
      </c>
      <c r="I10" s="513" t="s">
        <v>54</v>
      </c>
      <c r="J10" s="115"/>
      <c r="K10" s="115"/>
      <c r="L10" s="115"/>
      <c r="M10" s="115"/>
      <c r="N10" s="107" t="s">
        <v>62</v>
      </c>
      <c r="O10" s="115"/>
      <c r="P10" s="115"/>
      <c r="Q10" s="115" t="s">
        <v>25</v>
      </c>
      <c r="R10" s="115"/>
      <c r="S10" s="107" t="s">
        <v>63</v>
      </c>
      <c r="T10" s="108"/>
      <c r="U10" s="108"/>
      <c r="V10" s="107" t="s">
        <v>64</v>
      </c>
      <c r="W10" s="108"/>
      <c r="X10" s="108"/>
      <c r="Y10" s="107" t="s">
        <v>65</v>
      </c>
      <c r="Z10" s="108"/>
      <c r="AA10" s="108"/>
      <c r="AB10" s="107">
        <v>4.6</v>
      </c>
      <c r="AC10" s="107">
        <v>1.62</v>
      </c>
      <c r="AD10" s="107">
        <v>3.78</v>
      </c>
      <c r="AE10" s="107"/>
    </row>
    <row r="11" s="7" customFormat="1" ht="61.15" customHeight="1" spans="1:31">
      <c r="A11" s="107">
        <v>3</v>
      </c>
      <c r="B11" s="107" t="s">
        <v>47</v>
      </c>
      <c r="C11" s="107"/>
      <c r="D11" s="107"/>
      <c r="E11" s="107" t="s">
        <v>66</v>
      </c>
      <c r="F11" s="107" t="s">
        <v>60</v>
      </c>
      <c r="G11" s="107" t="s">
        <v>67</v>
      </c>
      <c r="H11" s="107" t="s">
        <v>53</v>
      </c>
      <c r="I11" s="107" t="s">
        <v>54</v>
      </c>
      <c r="J11" s="107" t="s">
        <v>55</v>
      </c>
      <c r="K11" s="115"/>
      <c r="L11" s="115"/>
      <c r="M11" s="115"/>
      <c r="N11" s="115"/>
      <c r="O11" s="115"/>
      <c r="P11" s="115"/>
      <c r="Q11" s="107" t="s">
        <v>55</v>
      </c>
      <c r="R11" s="115"/>
      <c r="S11" s="115" t="s">
        <v>68</v>
      </c>
      <c r="T11" s="122"/>
      <c r="U11" s="122"/>
      <c r="V11" s="115" t="s">
        <v>69</v>
      </c>
      <c r="W11" s="122"/>
      <c r="X11" s="122"/>
      <c r="Y11" s="115" t="s">
        <v>70</v>
      </c>
      <c r="Z11" s="122"/>
      <c r="AA11" s="122"/>
      <c r="AB11" s="107">
        <f>1.5*1.5</f>
        <v>2.25</v>
      </c>
      <c r="AC11" s="107">
        <v>1</v>
      </c>
      <c r="AD11" s="107">
        <f>1.8*1.5</f>
        <v>2.7</v>
      </c>
      <c r="AE11" s="107"/>
    </row>
    <row r="12" s="7" customFormat="1" ht="61.15" customHeight="1" spans="1:31">
      <c r="A12" s="107">
        <v>4</v>
      </c>
      <c r="B12" s="107" t="s">
        <v>47</v>
      </c>
      <c r="C12" s="107"/>
      <c r="D12" s="107"/>
      <c r="E12" s="107" t="s">
        <v>71</v>
      </c>
      <c r="F12" s="107" t="s">
        <v>60</v>
      </c>
      <c r="G12" s="107" t="s">
        <v>72</v>
      </c>
      <c r="H12" s="107" t="s">
        <v>53</v>
      </c>
      <c r="I12" s="107" t="s">
        <v>54</v>
      </c>
      <c r="J12" s="107" t="s">
        <v>55</v>
      </c>
      <c r="K12" s="115"/>
      <c r="L12" s="115"/>
      <c r="M12" s="115"/>
      <c r="N12" s="115"/>
      <c r="O12" s="115"/>
      <c r="P12" s="115"/>
      <c r="Q12" s="107" t="s">
        <v>55</v>
      </c>
      <c r="R12" s="115"/>
      <c r="S12" s="115" t="s">
        <v>68</v>
      </c>
      <c r="T12" s="122"/>
      <c r="U12" s="122"/>
      <c r="V12" s="115" t="s">
        <v>69</v>
      </c>
      <c r="W12" s="122"/>
      <c r="X12" s="122"/>
      <c r="Y12" s="115" t="s">
        <v>73</v>
      </c>
      <c r="Z12" s="122"/>
      <c r="AA12" s="122"/>
      <c r="AB12" s="107">
        <f>1.5*0.2</f>
        <v>0.3</v>
      </c>
      <c r="AC12" s="107">
        <v>1</v>
      </c>
      <c r="AD12" s="107">
        <f>1.8*0.2</f>
        <v>0.36</v>
      </c>
      <c r="AE12" s="107"/>
    </row>
    <row r="13" s="7" customFormat="1" ht="61.15" customHeight="1" spans="1:31">
      <c r="A13" s="107">
        <v>5</v>
      </c>
      <c r="B13" s="107" t="s">
        <v>47</v>
      </c>
      <c r="C13" s="107"/>
      <c r="D13" s="107"/>
      <c r="E13" s="107" t="s">
        <v>74</v>
      </c>
      <c r="F13" s="107" t="s">
        <v>60</v>
      </c>
      <c r="G13" s="107" t="s">
        <v>72</v>
      </c>
      <c r="H13" s="107" t="s">
        <v>53</v>
      </c>
      <c r="I13" s="107" t="s">
        <v>54</v>
      </c>
      <c r="J13" s="107" t="s">
        <v>55</v>
      </c>
      <c r="K13" s="115"/>
      <c r="L13" s="115"/>
      <c r="M13" s="115"/>
      <c r="N13" s="115"/>
      <c r="O13" s="115"/>
      <c r="P13" s="115"/>
      <c r="Q13" s="107" t="s">
        <v>55</v>
      </c>
      <c r="R13" s="115"/>
      <c r="S13" s="115" t="s">
        <v>68</v>
      </c>
      <c r="T13" s="122"/>
      <c r="U13" s="122"/>
      <c r="V13" s="115" t="s">
        <v>69</v>
      </c>
      <c r="W13" s="122"/>
      <c r="X13" s="122"/>
      <c r="Y13" s="115" t="s">
        <v>73</v>
      </c>
      <c r="Z13" s="122"/>
      <c r="AA13" s="122"/>
      <c r="AB13" s="107">
        <f>1.5*0.4</f>
        <v>0.6</v>
      </c>
      <c r="AC13" s="107">
        <v>1</v>
      </c>
      <c r="AD13" s="107">
        <f>1.8*0.4</f>
        <v>0.72</v>
      </c>
      <c r="AE13" s="107"/>
    </row>
    <row r="14" s="7" customFormat="1" ht="61.15" customHeight="1" spans="1:31">
      <c r="A14" s="107">
        <v>6</v>
      </c>
      <c r="B14" s="107" t="s">
        <v>47</v>
      </c>
      <c r="C14" s="107"/>
      <c r="D14" s="107"/>
      <c r="E14" s="107" t="s">
        <v>75</v>
      </c>
      <c r="F14" s="107" t="s">
        <v>60</v>
      </c>
      <c r="G14" s="107" t="s">
        <v>67</v>
      </c>
      <c r="H14" s="107" t="s">
        <v>53</v>
      </c>
      <c r="I14" s="107" t="s">
        <v>54</v>
      </c>
      <c r="J14" s="107" t="s">
        <v>55</v>
      </c>
      <c r="K14" s="115"/>
      <c r="L14" s="115"/>
      <c r="M14" s="115"/>
      <c r="N14" s="115"/>
      <c r="O14" s="115"/>
      <c r="P14" s="115"/>
      <c r="Q14" s="107" t="s">
        <v>55</v>
      </c>
      <c r="R14" s="115"/>
      <c r="S14" s="107" t="s">
        <v>76</v>
      </c>
      <c r="T14" s="108"/>
      <c r="U14" s="108"/>
      <c r="V14" s="107" t="s">
        <v>69</v>
      </c>
      <c r="W14" s="108"/>
      <c r="X14" s="108"/>
      <c r="Y14" s="115" t="s">
        <v>70</v>
      </c>
      <c r="Z14" s="122"/>
      <c r="AA14" s="122"/>
      <c r="AB14" s="107">
        <v>0.5</v>
      </c>
      <c r="AC14" s="107">
        <v>1</v>
      </c>
      <c r="AD14" s="107">
        <v>0.6</v>
      </c>
      <c r="AE14" s="107"/>
    </row>
    <row r="15" s="7" customFormat="1" ht="70.15" customHeight="1" spans="1:31">
      <c r="A15" s="107">
        <v>7</v>
      </c>
      <c r="B15" s="107" t="s">
        <v>47</v>
      </c>
      <c r="C15" s="107"/>
      <c r="D15" s="107"/>
      <c r="E15" s="107" t="s">
        <v>77</v>
      </c>
      <c r="F15" s="107" t="s">
        <v>60</v>
      </c>
      <c r="G15" s="107" t="s">
        <v>67</v>
      </c>
      <c r="H15" s="107" t="s">
        <v>53</v>
      </c>
      <c r="I15" s="107" t="s">
        <v>54</v>
      </c>
      <c r="J15" s="107" t="s">
        <v>55</v>
      </c>
      <c r="K15" s="115"/>
      <c r="L15" s="115"/>
      <c r="M15" s="115"/>
      <c r="N15" s="115"/>
      <c r="O15" s="115"/>
      <c r="P15" s="115"/>
      <c r="Q15" s="107" t="s">
        <v>55</v>
      </c>
      <c r="R15" s="115"/>
      <c r="S15" s="107" t="s">
        <v>76</v>
      </c>
      <c r="T15" s="108"/>
      <c r="U15" s="108"/>
      <c r="V15" s="107" t="s">
        <v>69</v>
      </c>
      <c r="W15" s="108"/>
      <c r="X15" s="108"/>
      <c r="Y15" s="115" t="s">
        <v>70</v>
      </c>
      <c r="Z15" s="122"/>
      <c r="AA15" s="122"/>
      <c r="AB15" s="107">
        <v>1.05</v>
      </c>
      <c r="AC15" s="107">
        <v>1</v>
      </c>
      <c r="AD15" s="107">
        <v>1.26</v>
      </c>
      <c r="AE15" s="107"/>
    </row>
    <row r="16" s="7" customFormat="1" ht="70.15" customHeight="1" spans="1:31">
      <c r="A16" s="107">
        <v>8</v>
      </c>
      <c r="B16" s="107" t="s">
        <v>47</v>
      </c>
      <c r="C16" s="107"/>
      <c r="D16" s="107"/>
      <c r="E16" s="107" t="s">
        <v>78</v>
      </c>
      <c r="F16" s="107" t="s">
        <v>60</v>
      </c>
      <c r="G16" s="107" t="s">
        <v>67</v>
      </c>
      <c r="H16" s="107" t="s">
        <v>53</v>
      </c>
      <c r="I16" s="107" t="s">
        <v>54</v>
      </c>
      <c r="J16" s="107" t="s">
        <v>55</v>
      </c>
      <c r="K16" s="115"/>
      <c r="L16" s="115"/>
      <c r="M16" s="115"/>
      <c r="N16" s="115"/>
      <c r="O16" s="115"/>
      <c r="P16" s="115"/>
      <c r="Q16" s="107" t="s">
        <v>55</v>
      </c>
      <c r="R16" s="115"/>
      <c r="S16" s="115" t="s">
        <v>68</v>
      </c>
      <c r="T16" s="122"/>
      <c r="U16" s="122"/>
      <c r="V16" s="115" t="s">
        <v>69</v>
      </c>
      <c r="W16" s="122"/>
      <c r="X16" s="122"/>
      <c r="Y16" s="115" t="s">
        <v>73</v>
      </c>
      <c r="Z16" s="122"/>
      <c r="AA16" s="122"/>
      <c r="AB16" s="107">
        <f>1.5*1.3</f>
        <v>1.95</v>
      </c>
      <c r="AC16" s="107">
        <v>1</v>
      </c>
      <c r="AD16" s="107">
        <f>1.8*1.3</f>
        <v>2.34</v>
      </c>
      <c r="AE16" s="107"/>
    </row>
    <row r="17" s="7" customFormat="1" ht="70.15" customHeight="1" spans="1:31">
      <c r="A17" s="107">
        <v>9</v>
      </c>
      <c r="B17" s="107" t="s">
        <v>47</v>
      </c>
      <c r="C17" s="107" t="s">
        <v>48</v>
      </c>
      <c r="D17" s="107" t="s">
        <v>49</v>
      </c>
      <c r="E17" s="107" t="s">
        <v>79</v>
      </c>
      <c r="F17" s="107" t="s">
        <v>60</v>
      </c>
      <c r="G17" s="107" t="s">
        <v>80</v>
      </c>
      <c r="H17" s="107" t="s">
        <v>53</v>
      </c>
      <c r="I17" s="107" t="s">
        <v>54</v>
      </c>
      <c r="J17" s="107" t="s">
        <v>55</v>
      </c>
      <c r="K17" s="107"/>
      <c r="L17" s="107"/>
      <c r="M17" s="107"/>
      <c r="N17" s="107"/>
      <c r="O17" s="107"/>
      <c r="P17" s="107"/>
      <c r="Q17" s="107" t="s">
        <v>55</v>
      </c>
      <c r="R17" s="107"/>
      <c r="S17" s="107" t="s">
        <v>76</v>
      </c>
      <c r="T17" s="108"/>
      <c r="U17" s="108"/>
      <c r="V17" s="107" t="s">
        <v>69</v>
      </c>
      <c r="W17" s="108"/>
      <c r="X17" s="108"/>
      <c r="Y17" s="115" t="s">
        <v>70</v>
      </c>
      <c r="Z17" s="122"/>
      <c r="AA17" s="122"/>
      <c r="AB17" s="107">
        <v>4.864</v>
      </c>
      <c r="AC17" s="107">
        <v>1</v>
      </c>
      <c r="AD17" s="107">
        <f>1.8*2</f>
        <v>3.6</v>
      </c>
      <c r="AE17" s="107"/>
    </row>
    <row r="18" s="7" customFormat="1" ht="66" customHeight="1" spans="1:31">
      <c r="A18" s="107">
        <v>10</v>
      </c>
      <c r="B18" s="107" t="s">
        <v>47</v>
      </c>
      <c r="C18" s="107"/>
      <c r="D18" s="107"/>
      <c r="E18" s="107" t="s">
        <v>81</v>
      </c>
      <c r="F18" s="107" t="s">
        <v>60</v>
      </c>
      <c r="G18" s="107" t="s">
        <v>82</v>
      </c>
      <c r="H18" s="107" t="s">
        <v>53</v>
      </c>
      <c r="I18" s="107" t="s">
        <v>54</v>
      </c>
      <c r="J18" s="107" t="s">
        <v>55</v>
      </c>
      <c r="K18" s="107"/>
      <c r="L18" s="107"/>
      <c r="M18" s="107"/>
      <c r="N18" s="107"/>
      <c r="O18" s="107"/>
      <c r="P18" s="107"/>
      <c r="Q18" s="107" t="s">
        <v>55</v>
      </c>
      <c r="R18" s="107"/>
      <c r="S18" s="107" t="s">
        <v>83</v>
      </c>
      <c r="T18" s="108"/>
      <c r="U18" s="108"/>
      <c r="V18" s="107" t="s">
        <v>84</v>
      </c>
      <c r="W18" s="108"/>
      <c r="X18" s="108"/>
      <c r="Y18" s="115" t="s">
        <v>85</v>
      </c>
      <c r="Z18" s="532"/>
      <c r="AA18" s="532"/>
      <c r="AB18" s="283">
        <v>7</v>
      </c>
      <c r="AC18" s="283">
        <v>1.55</v>
      </c>
      <c r="AD18" s="283">
        <v>6.7</v>
      </c>
      <c r="AE18" s="107"/>
    </row>
    <row r="19" s="7" customFormat="1" ht="66" customHeight="1" spans="1:31">
      <c r="A19" s="107">
        <v>11</v>
      </c>
      <c r="B19" s="107" t="s">
        <v>47</v>
      </c>
      <c r="C19" s="107"/>
      <c r="D19" s="107"/>
      <c r="E19" s="107" t="s">
        <v>86</v>
      </c>
      <c r="F19" s="107" t="s">
        <v>60</v>
      </c>
      <c r="G19" s="107" t="s">
        <v>82</v>
      </c>
      <c r="H19" s="107" t="s">
        <v>53</v>
      </c>
      <c r="I19" s="107" t="s">
        <v>54</v>
      </c>
      <c r="J19" s="107" t="s">
        <v>55</v>
      </c>
      <c r="K19" s="107"/>
      <c r="L19" s="107"/>
      <c r="M19" s="107"/>
      <c r="N19" s="107"/>
      <c r="O19" s="107"/>
      <c r="P19" s="107"/>
      <c r="Q19" s="107" t="s">
        <v>55</v>
      </c>
      <c r="R19" s="107"/>
      <c r="S19" s="107" t="s">
        <v>83</v>
      </c>
      <c r="T19" s="108"/>
      <c r="U19" s="108"/>
      <c r="V19" s="107" t="s">
        <v>84</v>
      </c>
      <c r="W19" s="108"/>
      <c r="X19" s="108"/>
      <c r="Y19" s="115" t="s">
        <v>85</v>
      </c>
      <c r="Z19" s="533"/>
      <c r="AA19" s="533"/>
      <c r="AB19" s="159"/>
      <c r="AC19" s="159"/>
      <c r="AD19" s="159"/>
      <c r="AE19" s="107"/>
    </row>
    <row r="20" s="7" customFormat="1" ht="87.6" customHeight="1" spans="1:31">
      <c r="A20" s="107">
        <v>12</v>
      </c>
      <c r="B20" s="107" t="s">
        <v>47</v>
      </c>
      <c r="C20" s="107"/>
      <c r="D20" s="107"/>
      <c r="E20" s="107" t="s">
        <v>87</v>
      </c>
      <c r="F20" s="107" t="s">
        <v>60</v>
      </c>
      <c r="G20" s="108"/>
      <c r="H20" s="107" t="s">
        <v>61</v>
      </c>
      <c r="I20" s="513" t="s">
        <v>54</v>
      </c>
      <c r="J20" s="115"/>
      <c r="K20" s="115"/>
      <c r="L20" s="115"/>
      <c r="M20" s="115"/>
      <c r="N20" s="107" t="s">
        <v>62</v>
      </c>
      <c r="O20" s="115"/>
      <c r="P20" s="115"/>
      <c r="Q20" s="115" t="s">
        <v>25</v>
      </c>
      <c r="R20" s="115"/>
      <c r="S20" s="520" t="s">
        <v>88</v>
      </c>
      <c r="T20" s="521"/>
      <c r="U20" s="521"/>
      <c r="V20" s="122" t="s">
        <v>89</v>
      </c>
      <c r="W20" s="122"/>
      <c r="X20" s="122"/>
      <c r="Y20" s="108" t="s">
        <v>90</v>
      </c>
      <c r="Z20" s="108"/>
      <c r="AA20" s="108"/>
      <c r="AB20" s="107">
        <v>2.92</v>
      </c>
      <c r="AC20" s="534" t="s">
        <v>90</v>
      </c>
      <c r="AD20" s="108" t="s">
        <v>90</v>
      </c>
      <c r="AE20" s="107"/>
    </row>
    <row r="21" s="98" customFormat="1" ht="43.15" customHeight="1" spans="1:31">
      <c r="A21" s="107">
        <v>13</v>
      </c>
      <c r="B21" s="107" t="s">
        <v>47</v>
      </c>
      <c r="C21" s="107"/>
      <c r="D21" s="107"/>
      <c r="E21" s="107" t="s">
        <v>91</v>
      </c>
      <c r="F21" s="107" t="s">
        <v>92</v>
      </c>
      <c r="G21" s="283" t="s">
        <v>93</v>
      </c>
      <c r="H21" s="283" t="s">
        <v>61</v>
      </c>
      <c r="I21" s="283" t="s">
        <v>54</v>
      </c>
      <c r="J21" s="107"/>
      <c r="K21" s="514"/>
      <c r="L21" s="107"/>
      <c r="M21" s="515" t="s">
        <v>55</v>
      </c>
      <c r="N21" s="107"/>
      <c r="O21" s="107"/>
      <c r="P21" s="107"/>
      <c r="Q21" s="515" t="s">
        <v>55</v>
      </c>
      <c r="R21" s="107"/>
      <c r="S21" s="283" t="s">
        <v>68</v>
      </c>
      <c r="T21" s="284"/>
      <c r="U21" s="284"/>
      <c r="V21" s="283" t="s">
        <v>94</v>
      </c>
      <c r="W21" s="284"/>
      <c r="X21" s="284"/>
      <c r="Y21" s="283" t="s">
        <v>95</v>
      </c>
      <c r="Z21" s="284"/>
      <c r="AA21" s="284"/>
      <c r="AB21" s="283">
        <v>8.29672</v>
      </c>
      <c r="AC21" s="283">
        <v>3.46</v>
      </c>
      <c r="AD21" s="283">
        <v>3.04</v>
      </c>
      <c r="AE21" s="107"/>
    </row>
    <row r="22" s="98" customFormat="1" ht="43.15" customHeight="1" spans="1:31">
      <c r="A22" s="107">
        <v>14</v>
      </c>
      <c r="B22" s="107" t="s">
        <v>47</v>
      </c>
      <c r="C22" s="107"/>
      <c r="D22" s="107"/>
      <c r="E22" s="107" t="s">
        <v>96</v>
      </c>
      <c r="F22" s="107" t="s">
        <v>97</v>
      </c>
      <c r="G22" s="159"/>
      <c r="H22" s="159"/>
      <c r="I22" s="159"/>
      <c r="J22" s="107"/>
      <c r="K22" s="514"/>
      <c r="L22" s="107"/>
      <c r="M22" s="516"/>
      <c r="N22" s="107"/>
      <c r="O22" s="107"/>
      <c r="P22" s="107"/>
      <c r="Q22" s="516"/>
      <c r="R22" s="107"/>
      <c r="S22" s="159"/>
      <c r="T22" s="158"/>
      <c r="U22" s="158"/>
      <c r="V22" s="159"/>
      <c r="W22" s="158"/>
      <c r="X22" s="158"/>
      <c r="Y22" s="159"/>
      <c r="Z22" s="158"/>
      <c r="AA22" s="158"/>
      <c r="AB22" s="159"/>
      <c r="AC22" s="159"/>
      <c r="AD22" s="159"/>
      <c r="AE22" s="107"/>
    </row>
    <row r="23" s="7" customFormat="1" ht="57" customHeight="1" spans="1:31">
      <c r="A23" s="107">
        <v>1</v>
      </c>
      <c r="B23" s="107" t="s">
        <v>47</v>
      </c>
      <c r="C23" s="107" t="s">
        <v>98</v>
      </c>
      <c r="D23" s="107" t="s">
        <v>99</v>
      </c>
      <c r="E23" s="107" t="s">
        <v>100</v>
      </c>
      <c r="F23" s="107" t="s">
        <v>101</v>
      </c>
      <c r="G23" s="107" t="s">
        <v>102</v>
      </c>
      <c r="H23" s="107" t="s">
        <v>53</v>
      </c>
      <c r="I23" s="107" t="s">
        <v>54</v>
      </c>
      <c r="J23" s="107" t="s">
        <v>55</v>
      </c>
      <c r="K23" s="107"/>
      <c r="L23" s="107"/>
      <c r="M23" s="107"/>
      <c r="N23" s="107"/>
      <c r="O23" s="107"/>
      <c r="P23" s="107"/>
      <c r="Q23" s="107" t="s">
        <v>55</v>
      </c>
      <c r="R23" s="107"/>
      <c r="S23" s="522" t="s">
        <v>103</v>
      </c>
      <c r="T23" s="523"/>
      <c r="U23" s="523"/>
      <c r="V23" s="524" t="s">
        <v>90</v>
      </c>
      <c r="W23" s="524"/>
      <c r="X23" s="524"/>
      <c r="Y23" s="107" t="s">
        <v>104</v>
      </c>
      <c r="Z23" s="108"/>
      <c r="AA23" s="108"/>
      <c r="AB23" s="107">
        <v>0.81</v>
      </c>
      <c r="AC23" s="534" t="s">
        <v>90</v>
      </c>
      <c r="AD23" s="107">
        <v>0.83</v>
      </c>
      <c r="AE23" s="107"/>
    </row>
    <row r="24" s="7" customFormat="1" ht="43.15" customHeight="1" spans="1:31">
      <c r="A24" s="107">
        <v>2</v>
      </c>
      <c r="B24" s="107" t="s">
        <v>47</v>
      </c>
      <c r="C24" s="107"/>
      <c r="D24" s="107"/>
      <c r="E24" s="107" t="s">
        <v>105</v>
      </c>
      <c r="F24" s="107" t="s">
        <v>101</v>
      </c>
      <c r="G24" s="107" t="s">
        <v>106</v>
      </c>
      <c r="H24" s="107" t="s">
        <v>53</v>
      </c>
      <c r="I24" s="107" t="s">
        <v>54</v>
      </c>
      <c r="J24" s="107" t="s">
        <v>55</v>
      </c>
      <c r="K24" s="107"/>
      <c r="L24" s="107"/>
      <c r="M24" s="107"/>
      <c r="N24" s="107"/>
      <c r="O24" s="107"/>
      <c r="P24" s="107" t="s">
        <v>55</v>
      </c>
      <c r="Q24" s="107"/>
      <c r="R24" s="107"/>
      <c r="S24" s="522" t="s">
        <v>68</v>
      </c>
      <c r="T24" s="523"/>
      <c r="U24" s="523"/>
      <c r="V24" s="108" t="s">
        <v>90</v>
      </c>
      <c r="W24" s="108"/>
      <c r="X24" s="108"/>
      <c r="Y24" s="522" t="s">
        <v>107</v>
      </c>
      <c r="Z24" s="523"/>
      <c r="AA24" s="523"/>
      <c r="AB24" s="107">
        <v>2.59</v>
      </c>
      <c r="AC24" s="534" t="s">
        <v>90</v>
      </c>
      <c r="AD24" s="107">
        <v>2.64</v>
      </c>
      <c r="AE24" s="107"/>
    </row>
    <row r="25" s="7" customFormat="1" ht="43.15" customHeight="1" spans="1:31">
      <c r="A25" s="107">
        <v>3</v>
      </c>
      <c r="B25" s="107" t="s">
        <v>47</v>
      </c>
      <c r="C25" s="107"/>
      <c r="D25" s="107"/>
      <c r="E25" s="107" t="s">
        <v>108</v>
      </c>
      <c r="F25" s="107" t="s">
        <v>101</v>
      </c>
      <c r="G25" s="283" t="s">
        <v>109</v>
      </c>
      <c r="H25" s="283" t="s">
        <v>61</v>
      </c>
      <c r="I25" s="283" t="s">
        <v>110</v>
      </c>
      <c r="J25" s="283" t="s">
        <v>61</v>
      </c>
      <c r="K25" s="107"/>
      <c r="L25" s="107"/>
      <c r="M25" s="107"/>
      <c r="N25" s="107"/>
      <c r="O25" s="107"/>
      <c r="P25" s="107"/>
      <c r="Q25" s="283" t="s">
        <v>61</v>
      </c>
      <c r="R25" s="107"/>
      <c r="S25" s="283" t="s">
        <v>111</v>
      </c>
      <c r="T25" s="284"/>
      <c r="U25" s="284"/>
      <c r="V25" s="283" t="s">
        <v>94</v>
      </c>
      <c r="W25" s="284"/>
      <c r="X25" s="284"/>
      <c r="Y25" s="283" t="s">
        <v>112</v>
      </c>
      <c r="Z25" s="284"/>
      <c r="AA25" s="284"/>
      <c r="AB25" s="283">
        <v>32.37</v>
      </c>
      <c r="AC25" s="283">
        <v>20</v>
      </c>
      <c r="AD25" s="283">
        <v>24.31</v>
      </c>
      <c r="AE25" s="107"/>
    </row>
    <row r="26" s="7" customFormat="1" ht="43.15" customHeight="1" spans="1:31">
      <c r="A26" s="107">
        <v>4</v>
      </c>
      <c r="B26" s="107" t="s">
        <v>47</v>
      </c>
      <c r="C26" s="107"/>
      <c r="D26" s="107"/>
      <c r="E26" s="107" t="s">
        <v>113</v>
      </c>
      <c r="F26" s="107" t="s">
        <v>101</v>
      </c>
      <c r="G26" s="159"/>
      <c r="H26" s="159"/>
      <c r="I26" s="159"/>
      <c r="J26" s="159"/>
      <c r="K26" s="107"/>
      <c r="L26" s="107"/>
      <c r="M26" s="107"/>
      <c r="N26" s="107"/>
      <c r="O26" s="107"/>
      <c r="P26" s="107"/>
      <c r="Q26" s="159"/>
      <c r="R26" s="107"/>
      <c r="S26" s="159"/>
      <c r="T26" s="158"/>
      <c r="U26" s="158"/>
      <c r="V26" s="159"/>
      <c r="W26" s="158"/>
      <c r="X26" s="158"/>
      <c r="Y26" s="159"/>
      <c r="Z26" s="158"/>
      <c r="AA26" s="158"/>
      <c r="AB26" s="159"/>
      <c r="AC26" s="159"/>
      <c r="AD26" s="159"/>
      <c r="AE26" s="107"/>
    </row>
    <row r="27" s="7" customFormat="1" ht="50.45" customHeight="1" spans="1:31">
      <c r="A27" s="107">
        <v>5</v>
      </c>
      <c r="B27" s="107" t="s">
        <v>47</v>
      </c>
      <c r="C27" s="107"/>
      <c r="D27" s="107"/>
      <c r="E27" s="107" t="s">
        <v>114</v>
      </c>
      <c r="F27" s="107" t="s">
        <v>101</v>
      </c>
      <c r="G27" s="107" t="s">
        <v>115</v>
      </c>
      <c r="H27" s="107" t="s">
        <v>61</v>
      </c>
      <c r="I27" s="107" t="s">
        <v>54</v>
      </c>
      <c r="J27" s="115"/>
      <c r="K27" s="514"/>
      <c r="L27" s="115"/>
      <c r="M27" s="514" t="s">
        <v>55</v>
      </c>
      <c r="N27" s="115"/>
      <c r="O27" s="115"/>
      <c r="P27" s="514" t="s">
        <v>55</v>
      </c>
      <c r="Q27" s="514"/>
      <c r="R27" s="115"/>
      <c r="S27" s="115" t="s">
        <v>68</v>
      </c>
      <c r="T27" s="122"/>
      <c r="U27" s="122"/>
      <c r="V27" s="107" t="s">
        <v>94</v>
      </c>
      <c r="W27" s="108"/>
      <c r="X27" s="108"/>
      <c r="Y27" s="107" t="s">
        <v>95</v>
      </c>
      <c r="Z27" s="108"/>
      <c r="AA27" s="108"/>
      <c r="AB27" s="107">
        <v>7.35</v>
      </c>
      <c r="AC27" s="107">
        <v>3.46</v>
      </c>
      <c r="AD27" s="107">
        <v>4.55</v>
      </c>
      <c r="AE27" s="107"/>
    </row>
    <row r="28" s="7" customFormat="1" ht="50.45" customHeight="1" spans="1:31">
      <c r="A28" s="107">
        <v>6</v>
      </c>
      <c r="B28" s="107" t="s">
        <v>47</v>
      </c>
      <c r="C28" s="107"/>
      <c r="D28" s="107"/>
      <c r="E28" s="107" t="s">
        <v>116</v>
      </c>
      <c r="F28" s="107" t="s">
        <v>101</v>
      </c>
      <c r="G28" s="107" t="s">
        <v>117</v>
      </c>
      <c r="H28" s="107" t="s">
        <v>53</v>
      </c>
      <c r="I28" s="107" t="s">
        <v>54</v>
      </c>
      <c r="J28" s="107" t="s">
        <v>55</v>
      </c>
      <c r="K28" s="115"/>
      <c r="L28" s="115"/>
      <c r="M28" s="115"/>
      <c r="N28" s="115"/>
      <c r="O28" s="115"/>
      <c r="P28" s="115"/>
      <c r="Q28" s="107" t="s">
        <v>55</v>
      </c>
      <c r="R28" s="115"/>
      <c r="S28" s="115" t="s">
        <v>118</v>
      </c>
      <c r="T28" s="122"/>
      <c r="U28" s="122"/>
      <c r="V28" s="107" t="s">
        <v>57</v>
      </c>
      <c r="W28" s="108"/>
      <c r="X28" s="108"/>
      <c r="Y28" s="107" t="s">
        <v>58</v>
      </c>
      <c r="Z28" s="108"/>
      <c r="AA28" s="108"/>
      <c r="AB28" s="107">
        <v>2.07</v>
      </c>
      <c r="AC28" s="107">
        <v>2</v>
      </c>
      <c r="AD28" s="107">
        <v>2.11</v>
      </c>
      <c r="AE28" s="107"/>
    </row>
    <row r="29" s="7" customFormat="1" ht="50.45" customHeight="1" spans="1:31">
      <c r="A29" s="107">
        <v>24</v>
      </c>
      <c r="B29" s="107" t="s">
        <v>47</v>
      </c>
      <c r="C29" s="107"/>
      <c r="D29" s="107"/>
      <c r="E29" s="107" t="s">
        <v>119</v>
      </c>
      <c r="F29" s="107" t="s">
        <v>120</v>
      </c>
      <c r="G29" s="107" t="s">
        <v>121</v>
      </c>
      <c r="H29" s="107" t="s">
        <v>61</v>
      </c>
      <c r="I29" s="107" t="s">
        <v>122</v>
      </c>
      <c r="J29" s="107" t="s">
        <v>18</v>
      </c>
      <c r="K29" s="107"/>
      <c r="L29" s="107"/>
      <c r="M29" s="107"/>
      <c r="N29" s="107"/>
      <c r="O29" s="107"/>
      <c r="P29" s="107"/>
      <c r="Q29" s="107" t="s">
        <v>25</v>
      </c>
      <c r="R29" s="107"/>
      <c r="S29" s="108" t="s">
        <v>90</v>
      </c>
      <c r="T29" s="108"/>
      <c r="U29" s="108"/>
      <c r="V29" s="108" t="s">
        <v>90</v>
      </c>
      <c r="W29" s="108"/>
      <c r="X29" s="108"/>
      <c r="Y29" s="108" t="s">
        <v>90</v>
      </c>
      <c r="Z29" s="108"/>
      <c r="AA29" s="108"/>
      <c r="AB29" s="108" t="s">
        <v>90</v>
      </c>
      <c r="AC29" s="535" t="s">
        <v>90</v>
      </c>
      <c r="AD29" s="108" t="s">
        <v>89</v>
      </c>
      <c r="AE29" s="107" t="s">
        <v>123</v>
      </c>
    </row>
    <row r="30" s="7" customFormat="1" ht="50.45" customHeight="1" spans="1:31">
      <c r="A30" s="107">
        <v>25</v>
      </c>
      <c r="B30" s="107" t="s">
        <v>47</v>
      </c>
      <c r="C30" s="107"/>
      <c r="D30" s="107"/>
      <c r="E30" s="107" t="s">
        <v>124</v>
      </c>
      <c r="F30" s="107" t="s">
        <v>120</v>
      </c>
      <c r="G30" s="107" t="s">
        <v>124</v>
      </c>
      <c r="H30" s="107" t="s">
        <v>61</v>
      </c>
      <c r="I30" s="107" t="s">
        <v>122</v>
      </c>
      <c r="J30" s="107" t="s">
        <v>18</v>
      </c>
      <c r="K30" s="107"/>
      <c r="L30" s="107"/>
      <c r="M30" s="107"/>
      <c r="N30" s="107"/>
      <c r="O30" s="107"/>
      <c r="P30" s="107"/>
      <c r="Q30" s="107" t="s">
        <v>25</v>
      </c>
      <c r="R30" s="107"/>
      <c r="S30" s="108" t="s">
        <v>90</v>
      </c>
      <c r="T30" s="108"/>
      <c r="U30" s="108"/>
      <c r="V30" s="108" t="s">
        <v>90</v>
      </c>
      <c r="W30" s="108"/>
      <c r="X30" s="108"/>
      <c r="Y30" s="108" t="s">
        <v>90</v>
      </c>
      <c r="Z30" s="108"/>
      <c r="AA30" s="108"/>
      <c r="AB30" s="108" t="s">
        <v>90</v>
      </c>
      <c r="AC30" s="536" t="s">
        <v>90</v>
      </c>
      <c r="AD30" s="108" t="s">
        <v>89</v>
      </c>
      <c r="AE30" s="107"/>
    </row>
    <row r="31" s="7" customFormat="1" ht="50.45" customHeight="1" spans="1:31">
      <c r="A31" s="107">
        <v>26</v>
      </c>
      <c r="B31" s="107" t="s">
        <v>47</v>
      </c>
      <c r="C31" s="107"/>
      <c r="D31" s="107"/>
      <c r="E31" s="107" t="s">
        <v>125</v>
      </c>
      <c r="F31" s="107" t="s">
        <v>120</v>
      </c>
      <c r="G31" s="107" t="s">
        <v>125</v>
      </c>
      <c r="H31" s="107" t="s">
        <v>61</v>
      </c>
      <c r="I31" s="107" t="s">
        <v>126</v>
      </c>
      <c r="J31" s="107" t="s">
        <v>18</v>
      </c>
      <c r="K31" s="107"/>
      <c r="L31" s="107"/>
      <c r="M31" s="107"/>
      <c r="N31" s="107"/>
      <c r="O31" s="107"/>
      <c r="P31" s="107"/>
      <c r="Q31" s="107" t="s">
        <v>25</v>
      </c>
      <c r="R31" s="107"/>
      <c r="S31" s="108" t="s">
        <v>90</v>
      </c>
      <c r="T31" s="108"/>
      <c r="U31" s="108"/>
      <c r="V31" s="108" t="s">
        <v>90</v>
      </c>
      <c r="W31" s="108"/>
      <c r="X31" s="108"/>
      <c r="Y31" s="108" t="s">
        <v>90</v>
      </c>
      <c r="Z31" s="108"/>
      <c r="AA31" s="108"/>
      <c r="AB31" s="108" t="s">
        <v>90</v>
      </c>
      <c r="AC31" s="535" t="s">
        <v>90</v>
      </c>
      <c r="AD31" s="108" t="s">
        <v>89</v>
      </c>
      <c r="AE31" s="107"/>
    </row>
    <row r="32" s="7" customFormat="1" ht="122.45" customHeight="1" spans="1:31">
      <c r="A32" s="107">
        <v>27</v>
      </c>
      <c r="B32" s="107" t="s">
        <v>47</v>
      </c>
      <c r="C32" s="107" t="s">
        <v>127</v>
      </c>
      <c r="D32" s="107" t="s">
        <v>128</v>
      </c>
      <c r="E32" s="107" t="s">
        <v>129</v>
      </c>
      <c r="F32" s="507" t="s">
        <v>130</v>
      </c>
      <c r="G32" s="107" t="s">
        <v>129</v>
      </c>
      <c r="H32" s="107" t="s">
        <v>61</v>
      </c>
      <c r="I32" s="107" t="s">
        <v>126</v>
      </c>
      <c r="J32" s="107" t="s">
        <v>18</v>
      </c>
      <c r="K32" s="107"/>
      <c r="L32" s="107"/>
      <c r="M32" s="107" t="s">
        <v>131</v>
      </c>
      <c r="N32" s="107"/>
      <c r="O32" s="107"/>
      <c r="P32" s="107" t="s">
        <v>24</v>
      </c>
      <c r="Q32" s="107"/>
      <c r="R32" s="107"/>
      <c r="S32" s="108" t="s">
        <v>68</v>
      </c>
      <c r="T32" s="108"/>
      <c r="U32" s="108"/>
      <c r="V32" s="107" t="s">
        <v>132</v>
      </c>
      <c r="W32" s="108"/>
      <c r="X32" s="108"/>
      <c r="Y32" s="108" t="s">
        <v>133</v>
      </c>
      <c r="Z32" s="108"/>
      <c r="AA32" s="108"/>
      <c r="AB32" s="107">
        <v>25.5</v>
      </c>
      <c r="AC32" s="64">
        <v>10</v>
      </c>
      <c r="AD32" s="107">
        <v>11.5</v>
      </c>
      <c r="AE32" s="117" t="s">
        <v>134</v>
      </c>
    </row>
    <row r="33" s="498" customFormat="1" ht="62.45" customHeight="1" spans="1:31">
      <c r="A33" s="107"/>
      <c r="B33" s="107" t="s">
        <v>47</v>
      </c>
      <c r="C33" s="107"/>
      <c r="D33" s="107"/>
      <c r="E33" s="107" t="s">
        <v>135</v>
      </c>
      <c r="F33" s="107" t="s">
        <v>136</v>
      </c>
      <c r="G33" s="107" t="s">
        <v>135</v>
      </c>
      <c r="H33" s="107" t="s">
        <v>61</v>
      </c>
      <c r="I33" s="107" t="s">
        <v>54</v>
      </c>
      <c r="J33" s="107"/>
      <c r="K33" s="107"/>
      <c r="L33" s="107"/>
      <c r="M33" s="107" t="s">
        <v>18</v>
      </c>
      <c r="N33" s="107"/>
      <c r="O33" s="107"/>
      <c r="P33" s="107"/>
      <c r="Q33" s="107" t="s">
        <v>25</v>
      </c>
      <c r="R33" s="107"/>
      <c r="S33" s="108" t="s">
        <v>90</v>
      </c>
      <c r="T33" s="108"/>
      <c r="U33" s="108"/>
      <c r="V33" s="108" t="s">
        <v>90</v>
      </c>
      <c r="W33" s="108"/>
      <c r="X33" s="108"/>
      <c r="Y33" s="108" t="s">
        <v>137</v>
      </c>
      <c r="Z33" s="108"/>
      <c r="AA33" s="108"/>
      <c r="AB33" s="108"/>
      <c r="AC33" s="108" t="s">
        <v>90</v>
      </c>
      <c r="AD33" s="108" t="s">
        <v>90</v>
      </c>
      <c r="AE33" s="107"/>
    </row>
    <row r="34" s="7" customFormat="1" ht="24" customHeight="1" spans="1:31">
      <c r="A34" s="115" t="s">
        <v>138</v>
      </c>
      <c r="B34" s="115"/>
      <c r="C34" s="115"/>
      <c r="D34" s="115"/>
      <c r="E34" s="115"/>
      <c r="F34" s="115"/>
      <c r="G34" s="115"/>
      <c r="H34" s="107"/>
      <c r="I34" s="107"/>
      <c r="J34" s="115"/>
      <c r="K34" s="115"/>
      <c r="L34" s="115"/>
      <c r="M34" s="115"/>
      <c r="N34" s="107"/>
      <c r="O34" s="115"/>
      <c r="P34" s="115"/>
      <c r="Q34" s="115"/>
      <c r="R34" s="115"/>
      <c r="S34" s="115"/>
      <c r="T34" s="122"/>
      <c r="U34" s="122"/>
      <c r="V34" s="115"/>
      <c r="W34" s="122"/>
      <c r="X34" s="122"/>
      <c r="Y34" s="107"/>
      <c r="Z34" s="108"/>
      <c r="AA34" s="108"/>
      <c r="AB34" s="107"/>
      <c r="AC34" s="107"/>
      <c r="AD34" s="107"/>
      <c r="AE34" s="107"/>
    </row>
    <row r="35" s="7" customFormat="1" ht="98" customHeight="1" spans="1:31">
      <c r="A35" s="107"/>
      <c r="B35" s="115" t="s">
        <v>47</v>
      </c>
      <c r="C35" s="107"/>
      <c r="D35" s="107"/>
      <c r="E35" s="107" t="s">
        <v>139</v>
      </c>
      <c r="F35" s="107" t="s">
        <v>60</v>
      </c>
      <c r="G35" s="107" t="s">
        <v>139</v>
      </c>
      <c r="H35" s="107" t="s">
        <v>61</v>
      </c>
      <c r="I35" s="107" t="s">
        <v>126</v>
      </c>
      <c r="J35" s="115"/>
      <c r="K35" s="115"/>
      <c r="L35" s="115"/>
      <c r="M35" s="107" t="s">
        <v>131</v>
      </c>
      <c r="N35" s="115"/>
      <c r="O35" s="115"/>
      <c r="P35" s="107" t="s">
        <v>24</v>
      </c>
      <c r="Q35" s="115"/>
      <c r="R35" s="115"/>
      <c r="S35" s="122" t="s">
        <v>140</v>
      </c>
      <c r="T35" s="525"/>
      <c r="U35" s="525"/>
      <c r="V35" s="499" t="s">
        <v>141</v>
      </c>
      <c r="W35" s="525"/>
      <c r="X35" s="525"/>
      <c r="Y35" s="108" t="s">
        <v>133</v>
      </c>
      <c r="Z35" s="108"/>
      <c r="AA35" s="108"/>
      <c r="AB35" s="115">
        <v>10</v>
      </c>
      <c r="AC35" s="115">
        <v>1.02</v>
      </c>
      <c r="AD35" s="115">
        <v>5.23</v>
      </c>
      <c r="AE35" s="107" t="s">
        <v>142</v>
      </c>
    </row>
    <row r="36" s="7" customFormat="1" ht="24" customHeight="1" spans="1:31">
      <c r="A36" s="107"/>
      <c r="B36" s="115"/>
      <c r="C36" s="107"/>
      <c r="D36" s="107"/>
      <c r="E36" s="107"/>
      <c r="F36" s="107"/>
      <c r="G36" s="107"/>
      <c r="H36" s="107"/>
      <c r="I36" s="107"/>
      <c r="J36" s="115"/>
      <c r="K36" s="115"/>
      <c r="L36" s="115"/>
      <c r="M36" s="115"/>
      <c r="N36" s="107"/>
      <c r="O36" s="115"/>
      <c r="P36" s="115"/>
      <c r="Q36" s="115"/>
      <c r="R36" s="115"/>
      <c r="S36" s="115"/>
      <c r="T36" s="122"/>
      <c r="U36" s="122"/>
      <c r="V36" s="115"/>
      <c r="W36" s="122"/>
      <c r="X36" s="122"/>
      <c r="Y36" s="107"/>
      <c r="Z36" s="108"/>
      <c r="AA36" s="108"/>
      <c r="AB36" s="107"/>
      <c r="AC36" s="107"/>
      <c r="AD36" s="107"/>
      <c r="AE36" s="107"/>
    </row>
    <row r="37" s="7" customFormat="1" ht="24" customHeight="1" spans="1:31">
      <c r="A37" s="508" t="s">
        <v>143</v>
      </c>
      <c r="B37" s="508"/>
      <c r="C37" s="508"/>
      <c r="D37" s="107"/>
      <c r="E37" s="107"/>
      <c r="F37" s="107"/>
      <c r="G37" s="107"/>
      <c r="H37" s="107"/>
      <c r="I37" s="107"/>
      <c r="J37" s="115"/>
      <c r="K37" s="115"/>
      <c r="L37" s="115"/>
      <c r="M37" s="115"/>
      <c r="N37" s="107"/>
      <c r="O37" s="115"/>
      <c r="P37" s="115"/>
      <c r="Q37" s="115"/>
      <c r="R37" s="115"/>
      <c r="S37" s="115"/>
      <c r="T37" s="122"/>
      <c r="U37" s="122"/>
      <c r="V37" s="115"/>
      <c r="W37" s="122"/>
      <c r="X37" s="122"/>
      <c r="Y37" s="107"/>
      <c r="Z37" s="108"/>
      <c r="AA37" s="108"/>
      <c r="AB37" s="107"/>
      <c r="AC37" s="107"/>
      <c r="AD37" s="107"/>
      <c r="AE37" s="107"/>
    </row>
    <row r="38" s="7" customFormat="1" ht="24" customHeight="1" spans="1:31">
      <c r="A38" s="107"/>
      <c r="B38" s="115"/>
      <c r="C38" s="107"/>
      <c r="D38" s="107"/>
      <c r="E38" s="107"/>
      <c r="F38" s="107"/>
      <c r="G38" s="107"/>
      <c r="H38" s="107"/>
      <c r="I38" s="107"/>
      <c r="J38" s="115"/>
      <c r="K38" s="115"/>
      <c r="L38" s="115"/>
      <c r="M38" s="115"/>
      <c r="N38" s="107"/>
      <c r="O38" s="115"/>
      <c r="P38" s="115"/>
      <c r="Q38" s="115"/>
      <c r="R38" s="115"/>
      <c r="S38" s="115"/>
      <c r="T38" s="122"/>
      <c r="U38" s="122"/>
      <c r="V38" s="115"/>
      <c r="W38" s="122"/>
      <c r="X38" s="122"/>
      <c r="Y38" s="107"/>
      <c r="Z38" s="108"/>
      <c r="AA38" s="108"/>
      <c r="AB38" s="107"/>
      <c r="AC38" s="107"/>
      <c r="AD38" s="107"/>
      <c r="AE38" s="107"/>
    </row>
    <row r="39" s="7" customFormat="1" ht="40.9" customHeight="1" spans="1:37">
      <c r="A39" s="89" t="s">
        <v>144</v>
      </c>
      <c r="B39" s="89"/>
      <c r="C39" s="89"/>
      <c r="D39" s="89"/>
      <c r="E39" s="89"/>
      <c r="F39" s="89"/>
      <c r="G39" s="89"/>
      <c r="H39" s="89"/>
      <c r="I39" s="89"/>
      <c r="J39" s="89"/>
      <c r="K39" s="89"/>
      <c r="L39" s="89"/>
      <c r="M39" s="89"/>
      <c r="N39" s="89"/>
      <c r="O39" s="89"/>
      <c r="P39" s="89"/>
      <c r="Q39" s="89"/>
      <c r="R39" s="89"/>
      <c r="S39" s="89"/>
      <c r="T39" s="92"/>
      <c r="U39" s="92"/>
      <c r="V39" s="93"/>
      <c r="W39" s="92"/>
      <c r="X39" s="92"/>
      <c r="Y39" s="89"/>
      <c r="Z39" s="92"/>
      <c r="AA39" s="92"/>
      <c r="AB39" s="89"/>
      <c r="AC39" s="89"/>
      <c r="AD39" s="89"/>
      <c r="AE39" s="89"/>
      <c r="AF39" s="94"/>
      <c r="AG39" s="94"/>
      <c r="AH39" s="94"/>
      <c r="AI39" s="94"/>
      <c r="AJ39" s="94"/>
      <c r="AK39" s="94"/>
    </row>
  </sheetData>
  <autoFilter ref="A6:AE35">
    <extLst/>
  </autoFilter>
  <mergeCells count="61">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39:AE39"/>
    <mergeCell ref="A4:A6"/>
    <mergeCell ref="B4:B6"/>
    <mergeCell ref="C4:C6"/>
    <mergeCell ref="D4:D6"/>
    <mergeCell ref="E4:E6"/>
    <mergeCell ref="F4:F6"/>
    <mergeCell ref="G4:G6"/>
    <mergeCell ref="G21:G22"/>
    <mergeCell ref="G25:G26"/>
    <mergeCell ref="H4:H6"/>
    <mergeCell ref="H21:H22"/>
    <mergeCell ref="H25:H26"/>
    <mergeCell ref="I4:I6"/>
    <mergeCell ref="I21:I22"/>
    <mergeCell ref="I25:I26"/>
    <mergeCell ref="J5:J6"/>
    <mergeCell ref="J25:J26"/>
    <mergeCell ref="K5:K6"/>
    <mergeCell ref="L5:L6"/>
    <mergeCell ref="M5:M6"/>
    <mergeCell ref="M21:M22"/>
    <mergeCell ref="N5:N6"/>
    <mergeCell ref="O5:O6"/>
    <mergeCell ref="P5:P6"/>
    <mergeCell ref="Q5:Q6"/>
    <mergeCell ref="Q21:Q22"/>
    <mergeCell ref="Q25:Q26"/>
    <mergeCell ref="R5:R6"/>
    <mergeCell ref="S21:S22"/>
    <mergeCell ref="S25:S26"/>
    <mergeCell ref="V21:V22"/>
    <mergeCell ref="V25:V26"/>
    <mergeCell ref="Y21:Y22"/>
    <mergeCell ref="Y25:Y26"/>
    <mergeCell ref="AB18:AB19"/>
    <mergeCell ref="AB21:AB22"/>
    <mergeCell ref="AB25:AB26"/>
    <mergeCell ref="AC18:AC19"/>
    <mergeCell ref="AC21:AC22"/>
    <mergeCell ref="AC25:AC26"/>
    <mergeCell ref="AD18:AD19"/>
    <mergeCell ref="AD21:AD22"/>
    <mergeCell ref="AD25:AD26"/>
    <mergeCell ref="AE4:AE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9"/>
  <sheetViews>
    <sheetView zoomScale="60" zoomScaleNormal="60" workbookViewId="0">
      <selection activeCell="A39" sqref="$A39:$XFD39"/>
    </sheetView>
  </sheetViews>
  <sheetFormatPr defaultColWidth="9" defaultRowHeight="12"/>
  <cols>
    <col min="1" max="1" width="2.75" style="8" customWidth="1"/>
    <col min="2" max="2" width="8" style="2" customWidth="1"/>
    <col min="3" max="3" width="8.5" style="2" customWidth="1"/>
    <col min="4" max="4" width="6.75" style="2" customWidth="1"/>
    <col min="5" max="5" width="11.875" style="9" customWidth="1"/>
    <col min="6" max="6" width="7.875" style="5" customWidth="1"/>
    <col min="7" max="7" width="13.5" style="9" customWidth="1"/>
    <col min="8" max="8" width="10.0833333333333" style="2" customWidth="1"/>
    <col min="9" max="9" width="9.625" style="2" customWidth="1"/>
    <col min="10" max="13" width="4.5" style="2" customWidth="1"/>
    <col min="14" max="14" width="7.25" style="2" customWidth="1"/>
    <col min="15" max="16" width="4.625" style="2" customWidth="1"/>
    <col min="17" max="17" width="3.75" style="2" customWidth="1"/>
    <col min="18" max="18" width="5.375" style="2" customWidth="1"/>
    <col min="19" max="19" width="10.875" style="2" customWidth="1"/>
    <col min="20" max="21" width="9.05" style="10" customWidth="1"/>
    <col min="22" max="22" width="10.875" style="11" customWidth="1"/>
    <col min="23" max="24" width="9.15833333333333" style="10" customWidth="1"/>
    <col min="25" max="25" width="10.875" style="11" customWidth="1"/>
    <col min="26" max="27" width="10.875" style="10" customWidth="1"/>
    <col min="28" max="28" width="5.875" style="2" customWidth="1"/>
    <col min="29" max="29" width="9.75" style="2" customWidth="1"/>
    <col min="30" max="30" width="5.5" style="2" customWidth="1"/>
    <col min="31" max="31" width="15.5" style="9" customWidth="1"/>
    <col min="32" max="16384" width="9" style="2"/>
  </cols>
  <sheetData>
    <row r="1" s="1" customFormat="1" ht="15" customHeight="1" spans="1:31">
      <c r="A1" s="135" t="s">
        <v>0</v>
      </c>
      <c r="B1" s="135"/>
      <c r="F1" s="65"/>
      <c r="T1" s="37"/>
      <c r="U1" s="37"/>
      <c r="V1" s="38"/>
      <c r="W1" s="37"/>
      <c r="X1" s="37"/>
      <c r="Y1" s="38"/>
      <c r="Z1" s="37"/>
      <c r="AA1" s="37"/>
      <c r="AE1" s="435"/>
    </row>
    <row r="2" s="205" customFormat="1" ht="77" customHeight="1" spans="1:31">
      <c r="A2" s="14" t="s">
        <v>145</v>
      </c>
      <c r="B2" s="14"/>
      <c r="C2" s="14"/>
      <c r="D2" s="14"/>
      <c r="E2" s="14"/>
      <c r="F2" s="14"/>
      <c r="G2" s="14"/>
      <c r="H2" s="14"/>
      <c r="I2" s="14"/>
      <c r="J2" s="14"/>
      <c r="K2" s="14"/>
      <c r="L2" s="14"/>
      <c r="M2" s="14"/>
      <c r="N2" s="14"/>
      <c r="O2" s="14"/>
      <c r="P2" s="14"/>
      <c r="Q2" s="14"/>
      <c r="R2" s="14"/>
      <c r="S2" s="14"/>
      <c r="T2" s="39"/>
      <c r="U2" s="39"/>
      <c r="V2" s="40"/>
      <c r="W2" s="39"/>
      <c r="X2" s="39"/>
      <c r="Y2" s="40"/>
      <c r="Z2" s="39"/>
      <c r="AA2" s="39"/>
      <c r="AB2" s="14"/>
      <c r="AC2" s="14"/>
      <c r="AD2" s="14"/>
      <c r="AE2" s="15"/>
    </row>
    <row r="3" s="3" customFormat="1" ht="20" customHeight="1" spans="1:31">
      <c r="A3" s="16" t="s">
        <v>146</v>
      </c>
      <c r="B3" s="16"/>
      <c r="C3" s="16"/>
      <c r="D3" s="16"/>
      <c r="E3" s="16"/>
      <c r="F3" s="16"/>
      <c r="G3" s="17"/>
      <c r="H3" s="17"/>
      <c r="I3" s="17"/>
      <c r="J3" s="28"/>
      <c r="K3" s="28"/>
      <c r="L3" s="28"/>
      <c r="M3" s="28"/>
      <c r="N3" s="28"/>
      <c r="O3" s="3" t="s">
        <v>147</v>
      </c>
      <c r="T3" s="41"/>
      <c r="U3" s="41"/>
      <c r="V3" s="42"/>
      <c r="W3" s="41"/>
      <c r="X3" s="41"/>
      <c r="Y3" s="42"/>
      <c r="Z3" s="41"/>
      <c r="AA3" s="41"/>
      <c r="AE3" s="491"/>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44"/>
      <c r="X4" s="44"/>
      <c r="Y4" s="45"/>
      <c r="Z4" s="44"/>
      <c r="AA4" s="68"/>
      <c r="AB4" s="29" t="s">
        <v>16</v>
      </c>
      <c r="AC4" s="29"/>
      <c r="AD4" s="29"/>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46"/>
      <c r="X5" s="46"/>
      <c r="Y5" s="47" t="s">
        <v>28</v>
      </c>
      <c r="Z5" s="46"/>
      <c r="AA5" s="46"/>
      <c r="AB5" s="29"/>
      <c r="AC5" s="29"/>
      <c r="AD5" s="29"/>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49" t="s">
        <v>30</v>
      </c>
      <c r="X6" s="50" t="s">
        <v>31</v>
      </c>
      <c r="Y6" s="51" t="s">
        <v>28</v>
      </c>
      <c r="Z6" s="49" t="s">
        <v>30</v>
      </c>
      <c r="AA6" s="50" t="s">
        <v>31</v>
      </c>
      <c r="AB6" s="52" t="s">
        <v>26</v>
      </c>
      <c r="AC6" s="52" t="s">
        <v>27</v>
      </c>
      <c r="AD6" s="52" t="s">
        <v>28</v>
      </c>
      <c r="AE6" s="18"/>
    </row>
    <row r="7" s="4" customFormat="1" ht="13" customHeight="1" spans="1:31">
      <c r="A7" s="18" t="s">
        <v>33</v>
      </c>
      <c r="B7" s="18" t="s">
        <v>34</v>
      </c>
      <c r="C7" s="18" t="s">
        <v>35</v>
      </c>
      <c r="D7" s="18" t="s">
        <v>36</v>
      </c>
      <c r="E7" s="18" t="s">
        <v>37</v>
      </c>
      <c r="F7" s="18" t="s">
        <v>38</v>
      </c>
      <c r="G7" s="18" t="s">
        <v>39</v>
      </c>
      <c r="H7" s="18" t="s">
        <v>40</v>
      </c>
      <c r="I7" s="18" t="s">
        <v>41</v>
      </c>
      <c r="J7" s="18" t="s">
        <v>42</v>
      </c>
      <c r="K7" s="18"/>
      <c r="L7" s="18"/>
      <c r="M7" s="18"/>
      <c r="N7" s="18"/>
      <c r="O7" s="18" t="s">
        <v>43</v>
      </c>
      <c r="P7" s="18"/>
      <c r="Q7" s="18"/>
      <c r="R7" s="18"/>
      <c r="S7" s="18" t="s">
        <v>44</v>
      </c>
      <c r="T7" s="46"/>
      <c r="U7" s="46"/>
      <c r="V7" s="47"/>
      <c r="W7" s="46"/>
      <c r="X7" s="46"/>
      <c r="Y7" s="47"/>
      <c r="Z7" s="46"/>
      <c r="AA7" s="46"/>
      <c r="AB7" s="18" t="s">
        <v>45</v>
      </c>
      <c r="AC7" s="18"/>
      <c r="AD7" s="18"/>
      <c r="AE7" s="18"/>
    </row>
    <row r="8" s="387" customFormat="1" ht="22.5" customHeight="1" spans="1:31">
      <c r="A8" s="174" t="s">
        <v>46</v>
      </c>
      <c r="B8" s="174"/>
      <c r="C8" s="174"/>
      <c r="D8" s="174"/>
      <c r="E8" s="174"/>
      <c r="F8" s="174"/>
      <c r="G8" s="174"/>
      <c r="H8" s="18"/>
      <c r="I8" s="18"/>
      <c r="J8" s="18"/>
      <c r="K8" s="18"/>
      <c r="L8" s="18"/>
      <c r="M8" s="18"/>
      <c r="N8" s="18"/>
      <c r="O8" s="18"/>
      <c r="P8" s="18"/>
      <c r="Q8" s="18"/>
      <c r="R8" s="18"/>
      <c r="S8" s="52"/>
      <c r="T8" s="53"/>
      <c r="U8" s="53"/>
      <c r="V8" s="54"/>
      <c r="W8" s="53"/>
      <c r="X8" s="53"/>
      <c r="Y8" s="54"/>
      <c r="Z8" s="53"/>
      <c r="AA8" s="53"/>
      <c r="AB8" s="52"/>
      <c r="AC8" s="52"/>
      <c r="AD8" s="52"/>
      <c r="AE8" s="18"/>
    </row>
    <row r="9" s="8" customFormat="1" ht="69.75" customHeight="1" spans="1:31">
      <c r="A9" s="22">
        <v>1</v>
      </c>
      <c r="B9" s="22" t="s">
        <v>148</v>
      </c>
      <c r="C9" s="23"/>
      <c r="D9" s="23"/>
      <c r="E9" s="23" t="s">
        <v>149</v>
      </c>
      <c r="F9" s="23" t="s">
        <v>60</v>
      </c>
      <c r="G9" s="23" t="s">
        <v>150</v>
      </c>
      <c r="H9" s="22" t="s">
        <v>61</v>
      </c>
      <c r="I9" s="23" t="s">
        <v>151</v>
      </c>
      <c r="J9" s="23" t="s">
        <v>18</v>
      </c>
      <c r="K9" s="23"/>
      <c r="L9" s="23"/>
      <c r="M9" s="23"/>
      <c r="N9" s="23"/>
      <c r="O9" s="23"/>
      <c r="P9" s="23"/>
      <c r="Q9" s="23" t="s">
        <v>25</v>
      </c>
      <c r="R9" s="23"/>
      <c r="S9" s="23" t="s">
        <v>68</v>
      </c>
      <c r="T9" s="61"/>
      <c r="U9" s="61"/>
      <c r="V9" s="62" t="s">
        <v>152</v>
      </c>
      <c r="W9" s="61"/>
      <c r="X9" s="61"/>
      <c r="Y9" s="62" t="s">
        <v>153</v>
      </c>
      <c r="Z9" s="61"/>
      <c r="AA9" s="61"/>
      <c r="AB9" s="23">
        <v>11</v>
      </c>
      <c r="AC9" s="62">
        <v>4.2</v>
      </c>
      <c r="AD9" s="23">
        <v>19.1</v>
      </c>
      <c r="AE9" s="23"/>
    </row>
    <row r="10" s="8" customFormat="1" ht="69.75" customHeight="1" spans="1:31">
      <c r="A10" s="22">
        <v>2</v>
      </c>
      <c r="B10" s="22" t="s">
        <v>148</v>
      </c>
      <c r="C10" s="23"/>
      <c r="D10" s="23"/>
      <c r="E10" s="23" t="s">
        <v>154</v>
      </c>
      <c r="F10" s="23" t="s">
        <v>60</v>
      </c>
      <c r="G10" s="23" t="s">
        <v>150</v>
      </c>
      <c r="H10" s="22" t="s">
        <v>61</v>
      </c>
      <c r="I10" s="23" t="s">
        <v>151</v>
      </c>
      <c r="J10" s="23" t="s">
        <v>18</v>
      </c>
      <c r="K10" s="23"/>
      <c r="L10" s="23"/>
      <c r="M10" s="23"/>
      <c r="N10" s="23"/>
      <c r="O10" s="23"/>
      <c r="P10" s="23"/>
      <c r="Q10" s="23" t="s">
        <v>25</v>
      </c>
      <c r="R10" s="23"/>
      <c r="S10" s="23" t="s">
        <v>68</v>
      </c>
      <c r="T10" s="61"/>
      <c r="U10" s="61"/>
      <c r="V10" s="62" t="s">
        <v>152</v>
      </c>
      <c r="W10" s="61"/>
      <c r="X10" s="61"/>
      <c r="Y10" s="62" t="s">
        <v>153</v>
      </c>
      <c r="Z10" s="61"/>
      <c r="AA10" s="61"/>
      <c r="AB10" s="23">
        <v>11</v>
      </c>
      <c r="AC10" s="62">
        <v>4.2</v>
      </c>
      <c r="AD10" s="23">
        <v>19.1</v>
      </c>
      <c r="AE10" s="23"/>
    </row>
    <row r="11" s="8" customFormat="1" ht="69.75" customHeight="1" spans="1:31">
      <c r="A11" s="22">
        <v>3</v>
      </c>
      <c r="B11" s="22" t="s">
        <v>148</v>
      </c>
      <c r="C11" s="23"/>
      <c r="D11" s="23"/>
      <c r="E11" s="23" t="s">
        <v>155</v>
      </c>
      <c r="F11" s="23" t="s">
        <v>60</v>
      </c>
      <c r="G11" s="23" t="s">
        <v>150</v>
      </c>
      <c r="H11" s="22" t="s">
        <v>61</v>
      </c>
      <c r="I11" s="23" t="s">
        <v>151</v>
      </c>
      <c r="J11" s="23" t="s">
        <v>18</v>
      </c>
      <c r="K11" s="23"/>
      <c r="L11" s="23"/>
      <c r="M11" s="23"/>
      <c r="N11" s="23"/>
      <c r="O11" s="23"/>
      <c r="P11" s="23"/>
      <c r="Q11" s="23" t="s">
        <v>25</v>
      </c>
      <c r="R11" s="23"/>
      <c r="S11" s="23" t="s">
        <v>68</v>
      </c>
      <c r="T11" s="61"/>
      <c r="U11" s="61"/>
      <c r="V11" s="62" t="s">
        <v>152</v>
      </c>
      <c r="W11" s="61"/>
      <c r="X11" s="61"/>
      <c r="Y11" s="62" t="s">
        <v>153</v>
      </c>
      <c r="Z11" s="61"/>
      <c r="AA11" s="61"/>
      <c r="AB11" s="23">
        <v>11</v>
      </c>
      <c r="AC11" s="62">
        <v>4.2</v>
      </c>
      <c r="AD11" s="23">
        <v>19.1</v>
      </c>
      <c r="AE11" s="23"/>
    </row>
    <row r="12" s="8" customFormat="1" ht="51" customHeight="1" spans="1:31">
      <c r="A12" s="22">
        <v>4</v>
      </c>
      <c r="B12" s="22" t="s">
        <v>148</v>
      </c>
      <c r="C12" s="23"/>
      <c r="D12" s="23"/>
      <c r="E12" s="23" t="s">
        <v>156</v>
      </c>
      <c r="F12" s="23" t="s">
        <v>60</v>
      </c>
      <c r="G12" s="23" t="s">
        <v>157</v>
      </c>
      <c r="H12" s="23" t="s">
        <v>158</v>
      </c>
      <c r="I12" s="23" t="s">
        <v>126</v>
      </c>
      <c r="J12" s="23"/>
      <c r="K12" s="23" t="s">
        <v>19</v>
      </c>
      <c r="L12" s="23"/>
      <c r="M12" s="23"/>
      <c r="N12" s="23"/>
      <c r="O12" s="23" t="s">
        <v>23</v>
      </c>
      <c r="P12" s="23"/>
      <c r="Q12" s="23"/>
      <c r="R12" s="23"/>
      <c r="S12" s="23" t="s">
        <v>159</v>
      </c>
      <c r="T12" s="55"/>
      <c r="U12" s="55"/>
      <c r="V12" s="55" t="s">
        <v>90</v>
      </c>
      <c r="W12" s="55"/>
      <c r="X12" s="55"/>
      <c r="Y12" s="61" t="s">
        <v>90</v>
      </c>
      <c r="Z12" s="61"/>
      <c r="AA12" s="61"/>
      <c r="AB12" s="23">
        <v>8.4811</v>
      </c>
      <c r="AC12" s="492" t="s">
        <v>90</v>
      </c>
      <c r="AD12" s="61" t="s">
        <v>90</v>
      </c>
      <c r="AE12" s="23"/>
    </row>
    <row r="13" s="8" customFormat="1" ht="51" customHeight="1" spans="1:31">
      <c r="A13" s="22">
        <v>5</v>
      </c>
      <c r="B13" s="22" t="s">
        <v>148</v>
      </c>
      <c r="C13" s="23"/>
      <c r="D13" s="23"/>
      <c r="E13" s="23" t="s">
        <v>160</v>
      </c>
      <c r="F13" s="23" t="s">
        <v>60</v>
      </c>
      <c r="G13" s="23"/>
      <c r="H13" s="23"/>
      <c r="I13" s="23"/>
      <c r="J13" s="23"/>
      <c r="K13" s="23"/>
      <c r="L13" s="23"/>
      <c r="M13" s="23"/>
      <c r="N13" s="23"/>
      <c r="O13" s="23"/>
      <c r="P13" s="23"/>
      <c r="Q13" s="23"/>
      <c r="R13" s="23"/>
      <c r="S13" s="23"/>
      <c r="T13" s="57"/>
      <c r="U13" s="57"/>
      <c r="V13" s="57"/>
      <c r="W13" s="57"/>
      <c r="X13" s="57"/>
      <c r="Y13" s="61"/>
      <c r="Z13" s="61"/>
      <c r="AA13" s="61"/>
      <c r="AB13" s="23"/>
      <c r="AC13" s="493"/>
      <c r="AD13" s="61"/>
      <c r="AE13" s="23"/>
    </row>
    <row r="14" s="8" customFormat="1" ht="51" customHeight="1" spans="1:31">
      <c r="A14" s="22">
        <v>6</v>
      </c>
      <c r="B14" s="22" t="s">
        <v>148</v>
      </c>
      <c r="C14" s="23"/>
      <c r="D14" s="23"/>
      <c r="E14" s="23" t="s">
        <v>161</v>
      </c>
      <c r="F14" s="23" t="s">
        <v>60</v>
      </c>
      <c r="G14" s="23"/>
      <c r="H14" s="23"/>
      <c r="I14" s="23"/>
      <c r="J14" s="23"/>
      <c r="K14" s="23"/>
      <c r="L14" s="23"/>
      <c r="M14" s="23"/>
      <c r="N14" s="23"/>
      <c r="O14" s="23"/>
      <c r="P14" s="23"/>
      <c r="Q14" s="23"/>
      <c r="R14" s="23"/>
      <c r="S14" s="23"/>
      <c r="T14" s="59"/>
      <c r="U14" s="59"/>
      <c r="V14" s="59"/>
      <c r="W14" s="59"/>
      <c r="X14" s="59"/>
      <c r="Y14" s="61"/>
      <c r="Z14" s="61"/>
      <c r="AA14" s="61"/>
      <c r="AB14" s="23"/>
      <c r="AC14" s="494"/>
      <c r="AD14" s="61"/>
      <c r="AE14" s="23"/>
    </row>
    <row r="15" s="8" customFormat="1" ht="69.75" customHeight="1" spans="1:31">
      <c r="A15" s="22">
        <v>7</v>
      </c>
      <c r="B15" s="22" t="s">
        <v>148</v>
      </c>
      <c r="C15" s="23"/>
      <c r="D15" s="23"/>
      <c r="E15" s="23" t="s">
        <v>162</v>
      </c>
      <c r="F15" s="23" t="s">
        <v>60</v>
      </c>
      <c r="G15" s="23" t="s">
        <v>163</v>
      </c>
      <c r="H15" s="23" t="s">
        <v>61</v>
      </c>
      <c r="I15" s="23" t="s">
        <v>126</v>
      </c>
      <c r="J15" s="23"/>
      <c r="K15" s="23"/>
      <c r="L15" s="23"/>
      <c r="M15" s="23"/>
      <c r="N15" s="146" t="s">
        <v>164</v>
      </c>
      <c r="O15" s="23"/>
      <c r="P15" s="23"/>
      <c r="Q15" s="23" t="s">
        <v>25</v>
      </c>
      <c r="R15" s="23"/>
      <c r="S15" s="23" t="s">
        <v>165</v>
      </c>
      <c r="T15" s="55"/>
      <c r="U15" s="55"/>
      <c r="V15" s="56" t="s">
        <v>166</v>
      </c>
      <c r="W15" s="55"/>
      <c r="X15" s="55"/>
      <c r="Y15" s="62" t="s">
        <v>167</v>
      </c>
      <c r="Z15" s="61"/>
      <c r="AA15" s="61"/>
      <c r="AB15" s="23">
        <v>11.06</v>
      </c>
      <c r="AC15" s="56">
        <v>9.6784</v>
      </c>
      <c r="AD15" s="23">
        <v>11.55</v>
      </c>
      <c r="AE15" s="23"/>
    </row>
    <row r="16" s="8" customFormat="1" ht="69.75" customHeight="1" spans="1:31">
      <c r="A16" s="22">
        <v>8</v>
      </c>
      <c r="B16" s="22" t="s">
        <v>148</v>
      </c>
      <c r="C16" s="23"/>
      <c r="D16" s="23"/>
      <c r="E16" s="23" t="s">
        <v>168</v>
      </c>
      <c r="F16" s="23" t="s">
        <v>60</v>
      </c>
      <c r="G16" s="23"/>
      <c r="H16" s="23"/>
      <c r="I16" s="23"/>
      <c r="J16" s="23"/>
      <c r="K16" s="23"/>
      <c r="L16" s="23"/>
      <c r="M16" s="23"/>
      <c r="N16" s="146"/>
      <c r="O16" s="23"/>
      <c r="P16" s="23"/>
      <c r="Q16" s="23"/>
      <c r="R16" s="23"/>
      <c r="S16" s="23"/>
      <c r="T16" s="59"/>
      <c r="U16" s="59"/>
      <c r="V16" s="60"/>
      <c r="W16" s="59"/>
      <c r="X16" s="59"/>
      <c r="Y16" s="62"/>
      <c r="Z16" s="61"/>
      <c r="AA16" s="61"/>
      <c r="AB16" s="23"/>
      <c r="AC16" s="60"/>
      <c r="AD16" s="23"/>
      <c r="AE16" s="23"/>
    </row>
    <row r="17" s="8" customFormat="1" ht="69.75" customHeight="1" spans="1:31">
      <c r="A17" s="22">
        <v>9</v>
      </c>
      <c r="B17" s="22" t="s">
        <v>148</v>
      </c>
      <c r="C17" s="23"/>
      <c r="D17" s="23"/>
      <c r="E17" s="23" t="s">
        <v>169</v>
      </c>
      <c r="F17" s="23" t="s">
        <v>60</v>
      </c>
      <c r="G17" s="23" t="s">
        <v>131</v>
      </c>
      <c r="H17" s="22" t="s">
        <v>170</v>
      </c>
      <c r="I17" s="23" t="s">
        <v>171</v>
      </c>
      <c r="J17" s="22"/>
      <c r="K17" s="22"/>
      <c r="L17" s="22"/>
      <c r="M17" s="22"/>
      <c r="N17" s="23" t="s">
        <v>172</v>
      </c>
      <c r="O17" s="22"/>
      <c r="P17" s="22"/>
      <c r="Q17" s="22" t="s">
        <v>61</v>
      </c>
      <c r="R17" s="22"/>
      <c r="S17" s="23" t="s">
        <v>173</v>
      </c>
      <c r="T17" s="61"/>
      <c r="U17" s="61"/>
      <c r="V17" s="62" t="s">
        <v>174</v>
      </c>
      <c r="W17" s="61"/>
      <c r="X17" s="61"/>
      <c r="Y17" s="62" t="s">
        <v>175</v>
      </c>
      <c r="Z17" s="61"/>
      <c r="AA17" s="61"/>
      <c r="AB17" s="22">
        <v>1.62</v>
      </c>
      <c r="AC17" s="72">
        <v>0.3</v>
      </c>
      <c r="AD17" s="22">
        <v>1.65</v>
      </c>
      <c r="AE17" s="23"/>
    </row>
    <row r="18" s="8" customFormat="1" ht="69.75" customHeight="1" spans="1:31">
      <c r="A18" s="22">
        <v>10</v>
      </c>
      <c r="B18" s="22" t="s">
        <v>148</v>
      </c>
      <c r="C18" s="23"/>
      <c r="D18" s="23"/>
      <c r="E18" s="23" t="s">
        <v>176</v>
      </c>
      <c r="F18" s="23" t="s">
        <v>60</v>
      </c>
      <c r="G18" s="23" t="s">
        <v>150</v>
      </c>
      <c r="H18" s="22" t="s">
        <v>61</v>
      </c>
      <c r="I18" s="23" t="s">
        <v>151</v>
      </c>
      <c r="J18" s="23" t="s">
        <v>18</v>
      </c>
      <c r="K18" s="23"/>
      <c r="L18" s="23"/>
      <c r="M18" s="23"/>
      <c r="N18" s="23"/>
      <c r="O18" s="23"/>
      <c r="P18" s="23"/>
      <c r="Q18" s="23" t="s">
        <v>25</v>
      </c>
      <c r="R18" s="23"/>
      <c r="S18" s="23" t="s">
        <v>68</v>
      </c>
      <c r="T18" s="61"/>
      <c r="U18" s="61"/>
      <c r="V18" s="62" t="s">
        <v>152</v>
      </c>
      <c r="W18" s="61"/>
      <c r="X18" s="61"/>
      <c r="Y18" s="62" t="s">
        <v>153</v>
      </c>
      <c r="Z18" s="61"/>
      <c r="AA18" s="61"/>
      <c r="AB18" s="23">
        <v>11</v>
      </c>
      <c r="AC18" s="62">
        <v>4.2</v>
      </c>
      <c r="AD18" s="23">
        <v>19.1</v>
      </c>
      <c r="AE18" s="23"/>
    </row>
    <row r="19" s="8" customFormat="1" ht="69.75" customHeight="1" spans="1:31">
      <c r="A19" s="22">
        <v>11</v>
      </c>
      <c r="B19" s="22" t="s">
        <v>148</v>
      </c>
      <c r="C19" s="23"/>
      <c r="D19" s="23"/>
      <c r="E19" s="23" t="s">
        <v>177</v>
      </c>
      <c r="F19" s="23" t="s">
        <v>60</v>
      </c>
      <c r="G19" s="23" t="s">
        <v>150</v>
      </c>
      <c r="H19" s="22" t="s">
        <v>61</v>
      </c>
      <c r="I19" s="23" t="s">
        <v>151</v>
      </c>
      <c r="J19" s="23" t="s">
        <v>18</v>
      </c>
      <c r="K19" s="23"/>
      <c r="L19" s="23"/>
      <c r="M19" s="23"/>
      <c r="N19" s="23"/>
      <c r="O19" s="23"/>
      <c r="P19" s="23"/>
      <c r="Q19" s="23" t="s">
        <v>25</v>
      </c>
      <c r="R19" s="23"/>
      <c r="S19" s="23" t="s">
        <v>68</v>
      </c>
      <c r="T19" s="61"/>
      <c r="U19" s="61"/>
      <c r="V19" s="62" t="s">
        <v>152</v>
      </c>
      <c r="W19" s="61"/>
      <c r="X19" s="61"/>
      <c r="Y19" s="62" t="s">
        <v>153</v>
      </c>
      <c r="Z19" s="61"/>
      <c r="AA19" s="61"/>
      <c r="AB19" s="23">
        <v>11</v>
      </c>
      <c r="AC19" s="62">
        <v>4.2</v>
      </c>
      <c r="AD19" s="23">
        <v>19.1</v>
      </c>
      <c r="AE19" s="23"/>
    </row>
    <row r="20" s="8" customFormat="1" ht="69.75" customHeight="1" spans="1:31">
      <c r="A20" s="22">
        <v>12</v>
      </c>
      <c r="B20" s="22" t="s">
        <v>148</v>
      </c>
      <c r="C20" s="23"/>
      <c r="D20" s="23"/>
      <c r="E20" s="23" t="s">
        <v>178</v>
      </c>
      <c r="F20" s="23" t="s">
        <v>60</v>
      </c>
      <c r="G20" s="23" t="s">
        <v>150</v>
      </c>
      <c r="H20" s="22" t="s">
        <v>61</v>
      </c>
      <c r="I20" s="23" t="s">
        <v>151</v>
      </c>
      <c r="J20" s="23" t="s">
        <v>18</v>
      </c>
      <c r="K20" s="23"/>
      <c r="L20" s="23"/>
      <c r="M20" s="23"/>
      <c r="N20" s="23"/>
      <c r="O20" s="23"/>
      <c r="P20" s="23"/>
      <c r="Q20" s="23" t="s">
        <v>25</v>
      </c>
      <c r="R20" s="23"/>
      <c r="S20" s="23" t="s">
        <v>68</v>
      </c>
      <c r="T20" s="61"/>
      <c r="U20" s="61"/>
      <c r="V20" s="62" t="s">
        <v>152</v>
      </c>
      <c r="W20" s="61"/>
      <c r="X20" s="61"/>
      <c r="Y20" s="62" t="s">
        <v>153</v>
      </c>
      <c r="Z20" s="61"/>
      <c r="AA20" s="61"/>
      <c r="AB20" s="23">
        <v>11</v>
      </c>
      <c r="AC20" s="62">
        <v>4.2</v>
      </c>
      <c r="AD20" s="23">
        <v>19.1</v>
      </c>
      <c r="AE20" s="23"/>
    </row>
    <row r="21" s="8" customFormat="1" ht="69.75" customHeight="1" spans="1:31">
      <c r="A21" s="22">
        <v>13</v>
      </c>
      <c r="B21" s="22" t="s">
        <v>148</v>
      </c>
      <c r="C21" s="23"/>
      <c r="D21" s="23"/>
      <c r="E21" s="23" t="s">
        <v>179</v>
      </c>
      <c r="F21" s="23" t="s">
        <v>60</v>
      </c>
      <c r="G21" s="23" t="s">
        <v>150</v>
      </c>
      <c r="H21" s="22" t="s">
        <v>61</v>
      </c>
      <c r="I21" s="23" t="s">
        <v>151</v>
      </c>
      <c r="J21" s="23" t="s">
        <v>18</v>
      </c>
      <c r="K21" s="23"/>
      <c r="L21" s="23"/>
      <c r="M21" s="23"/>
      <c r="N21" s="23"/>
      <c r="O21" s="23"/>
      <c r="P21" s="23"/>
      <c r="Q21" s="23" t="s">
        <v>25</v>
      </c>
      <c r="R21" s="23"/>
      <c r="S21" s="23" t="s">
        <v>68</v>
      </c>
      <c r="T21" s="61"/>
      <c r="U21" s="61"/>
      <c r="V21" s="62" t="s">
        <v>152</v>
      </c>
      <c r="W21" s="61"/>
      <c r="X21" s="61"/>
      <c r="Y21" s="62" t="s">
        <v>153</v>
      </c>
      <c r="Z21" s="61"/>
      <c r="AA21" s="61"/>
      <c r="AB21" s="23">
        <v>11</v>
      </c>
      <c r="AC21" s="62">
        <v>4.2</v>
      </c>
      <c r="AD21" s="23">
        <v>19.1</v>
      </c>
      <c r="AE21" s="23"/>
    </row>
    <row r="22" s="8" customFormat="1" ht="69.75" customHeight="1" spans="1:31">
      <c r="A22" s="22">
        <v>14</v>
      </c>
      <c r="B22" s="22" t="s">
        <v>148</v>
      </c>
      <c r="C22" s="23"/>
      <c r="D22" s="23"/>
      <c r="E22" s="23" t="s">
        <v>180</v>
      </c>
      <c r="F22" s="23" t="s">
        <v>60</v>
      </c>
      <c r="G22" s="23" t="s">
        <v>150</v>
      </c>
      <c r="H22" s="22" t="s">
        <v>61</v>
      </c>
      <c r="I22" s="23" t="s">
        <v>151</v>
      </c>
      <c r="J22" s="23" t="s">
        <v>18</v>
      </c>
      <c r="K22" s="23"/>
      <c r="L22" s="23"/>
      <c r="M22" s="23"/>
      <c r="N22" s="23"/>
      <c r="O22" s="23"/>
      <c r="P22" s="23"/>
      <c r="Q22" s="23" t="s">
        <v>25</v>
      </c>
      <c r="R22" s="23"/>
      <c r="S22" s="23" t="s">
        <v>68</v>
      </c>
      <c r="T22" s="61"/>
      <c r="U22" s="61"/>
      <c r="V22" s="62" t="s">
        <v>152</v>
      </c>
      <c r="W22" s="61"/>
      <c r="X22" s="61"/>
      <c r="Y22" s="62" t="s">
        <v>153</v>
      </c>
      <c r="Z22" s="61"/>
      <c r="AA22" s="61"/>
      <c r="AB22" s="23">
        <v>11</v>
      </c>
      <c r="AC22" s="62">
        <v>4.2</v>
      </c>
      <c r="AD22" s="23">
        <v>19.1</v>
      </c>
      <c r="AE22" s="23"/>
    </row>
    <row r="23" s="8" customFormat="1" ht="69.75" customHeight="1" spans="1:31">
      <c r="A23" s="22">
        <v>15</v>
      </c>
      <c r="B23" s="22" t="s">
        <v>148</v>
      </c>
      <c r="C23" s="23"/>
      <c r="D23" s="23"/>
      <c r="E23" s="23" t="s">
        <v>181</v>
      </c>
      <c r="F23" s="23" t="s">
        <v>60</v>
      </c>
      <c r="G23" s="23" t="s">
        <v>150</v>
      </c>
      <c r="H23" s="22" t="s">
        <v>61</v>
      </c>
      <c r="I23" s="23" t="s">
        <v>151</v>
      </c>
      <c r="J23" s="23" t="s">
        <v>18</v>
      </c>
      <c r="K23" s="23"/>
      <c r="L23" s="23"/>
      <c r="M23" s="23"/>
      <c r="N23" s="23"/>
      <c r="O23" s="23"/>
      <c r="P23" s="23"/>
      <c r="Q23" s="23" t="s">
        <v>25</v>
      </c>
      <c r="R23" s="23"/>
      <c r="S23" s="23" t="s">
        <v>68</v>
      </c>
      <c r="T23" s="61"/>
      <c r="U23" s="61"/>
      <c r="V23" s="62" t="s">
        <v>152</v>
      </c>
      <c r="W23" s="61"/>
      <c r="X23" s="61"/>
      <c r="Y23" s="62" t="s">
        <v>153</v>
      </c>
      <c r="Z23" s="61"/>
      <c r="AA23" s="61"/>
      <c r="AB23" s="23">
        <v>11</v>
      </c>
      <c r="AC23" s="62">
        <v>4.2</v>
      </c>
      <c r="AD23" s="23">
        <v>19.1</v>
      </c>
      <c r="AE23" s="23"/>
    </row>
    <row r="24" s="8" customFormat="1" ht="69.75" customHeight="1" spans="1:31">
      <c r="A24" s="22">
        <v>16</v>
      </c>
      <c r="B24" s="22" t="s">
        <v>148</v>
      </c>
      <c r="C24" s="23"/>
      <c r="D24" s="23"/>
      <c r="E24" s="23" t="s">
        <v>182</v>
      </c>
      <c r="F24" s="23" t="s">
        <v>60</v>
      </c>
      <c r="G24" s="23" t="s">
        <v>150</v>
      </c>
      <c r="H24" s="22" t="s">
        <v>61</v>
      </c>
      <c r="I24" s="23" t="s">
        <v>151</v>
      </c>
      <c r="J24" s="23" t="s">
        <v>18</v>
      </c>
      <c r="K24" s="23"/>
      <c r="L24" s="23"/>
      <c r="M24" s="23"/>
      <c r="N24" s="23"/>
      <c r="O24" s="23"/>
      <c r="P24" s="23"/>
      <c r="Q24" s="23" t="s">
        <v>25</v>
      </c>
      <c r="R24" s="23"/>
      <c r="S24" s="23" t="s">
        <v>68</v>
      </c>
      <c r="T24" s="61"/>
      <c r="U24" s="61"/>
      <c r="V24" s="62" t="s">
        <v>152</v>
      </c>
      <c r="W24" s="61"/>
      <c r="X24" s="61"/>
      <c r="Y24" s="62" t="s">
        <v>153</v>
      </c>
      <c r="Z24" s="61"/>
      <c r="AA24" s="61"/>
      <c r="AB24" s="23">
        <v>11</v>
      </c>
      <c r="AC24" s="62">
        <v>4.2</v>
      </c>
      <c r="AD24" s="23">
        <v>19.1</v>
      </c>
      <c r="AE24" s="23"/>
    </row>
    <row r="25" s="8" customFormat="1" ht="69.75" customHeight="1" spans="1:31">
      <c r="A25" s="22">
        <v>17</v>
      </c>
      <c r="B25" s="22" t="s">
        <v>148</v>
      </c>
      <c r="C25" s="23"/>
      <c r="D25" s="23"/>
      <c r="E25" s="23" t="s">
        <v>183</v>
      </c>
      <c r="F25" s="471" t="s">
        <v>92</v>
      </c>
      <c r="G25" s="23" t="s">
        <v>184</v>
      </c>
      <c r="H25" s="22" t="s">
        <v>61</v>
      </c>
      <c r="I25" s="23" t="s">
        <v>54</v>
      </c>
      <c r="J25" s="71"/>
      <c r="K25" s="71"/>
      <c r="L25" s="71"/>
      <c r="M25" s="71"/>
      <c r="N25" s="81" t="s">
        <v>185</v>
      </c>
      <c r="O25" s="71"/>
      <c r="P25" s="71"/>
      <c r="Q25" s="198" t="s">
        <v>25</v>
      </c>
      <c r="R25" s="71"/>
      <c r="S25" s="71" t="s">
        <v>186</v>
      </c>
      <c r="T25" s="90"/>
      <c r="U25" s="90"/>
      <c r="V25" s="62" t="s">
        <v>152</v>
      </c>
      <c r="W25" s="61"/>
      <c r="X25" s="61"/>
      <c r="Y25" s="154" t="s">
        <v>58</v>
      </c>
      <c r="Z25" s="90"/>
      <c r="AA25" s="90"/>
      <c r="AB25" s="22">
        <v>2.875</v>
      </c>
      <c r="AC25" s="72">
        <v>1.2875</v>
      </c>
      <c r="AD25" s="22">
        <v>4.95</v>
      </c>
      <c r="AE25" s="23"/>
    </row>
    <row r="26" s="8" customFormat="1" ht="69.75" customHeight="1" spans="1:31">
      <c r="A26" s="22">
        <v>18</v>
      </c>
      <c r="B26" s="22" t="s">
        <v>148</v>
      </c>
      <c r="C26" s="23"/>
      <c r="D26" s="23"/>
      <c r="E26" s="23" t="s">
        <v>187</v>
      </c>
      <c r="F26" s="471" t="s">
        <v>92</v>
      </c>
      <c r="G26" s="23" t="s">
        <v>188</v>
      </c>
      <c r="H26" s="22" t="s">
        <v>61</v>
      </c>
      <c r="I26" s="23" t="s">
        <v>54</v>
      </c>
      <c r="J26" s="71"/>
      <c r="K26" s="71"/>
      <c r="L26" s="71"/>
      <c r="M26" s="71"/>
      <c r="N26" s="81" t="s">
        <v>185</v>
      </c>
      <c r="O26" s="71"/>
      <c r="P26" s="71"/>
      <c r="Q26" s="198" t="s">
        <v>25</v>
      </c>
      <c r="R26" s="71"/>
      <c r="S26" s="71" t="s">
        <v>186</v>
      </c>
      <c r="T26" s="90"/>
      <c r="U26" s="90"/>
      <c r="V26" s="62" t="s">
        <v>152</v>
      </c>
      <c r="W26" s="61"/>
      <c r="X26" s="61"/>
      <c r="Y26" s="154" t="s">
        <v>189</v>
      </c>
      <c r="Z26" s="90"/>
      <c r="AA26" s="90"/>
      <c r="AB26" s="22">
        <v>2.875</v>
      </c>
      <c r="AC26" s="72">
        <v>1.2875</v>
      </c>
      <c r="AD26" s="22">
        <v>4.95</v>
      </c>
      <c r="AE26" s="23"/>
    </row>
    <row r="27" s="8" customFormat="1" ht="69.75" customHeight="1" spans="1:31">
      <c r="A27" s="22">
        <v>19</v>
      </c>
      <c r="B27" s="22" t="s">
        <v>148</v>
      </c>
      <c r="C27" s="23"/>
      <c r="D27" s="23"/>
      <c r="E27" s="23" t="s">
        <v>190</v>
      </c>
      <c r="F27" s="471" t="s">
        <v>191</v>
      </c>
      <c r="G27" s="23" t="s">
        <v>192</v>
      </c>
      <c r="H27" s="23" t="s">
        <v>61</v>
      </c>
      <c r="I27" s="23" t="s">
        <v>126</v>
      </c>
      <c r="J27" s="23"/>
      <c r="K27" s="23"/>
      <c r="L27" s="23"/>
      <c r="M27" s="23"/>
      <c r="N27" s="23" t="s">
        <v>193</v>
      </c>
      <c r="O27" s="23"/>
      <c r="P27" s="23"/>
      <c r="Q27" s="23" t="s">
        <v>25</v>
      </c>
      <c r="R27" s="23"/>
      <c r="S27" s="23" t="s">
        <v>140</v>
      </c>
      <c r="T27" s="61"/>
      <c r="U27" s="61"/>
      <c r="V27" s="62" t="s">
        <v>94</v>
      </c>
      <c r="W27" s="61"/>
      <c r="X27" s="61"/>
      <c r="Y27" s="62" t="s">
        <v>194</v>
      </c>
      <c r="Z27" s="61"/>
      <c r="AA27" s="61"/>
      <c r="AB27" s="23">
        <v>6.5014</v>
      </c>
      <c r="AC27" s="62">
        <v>3.5</v>
      </c>
      <c r="AD27" s="23">
        <v>4.3197</v>
      </c>
      <c r="AE27" s="23"/>
    </row>
    <row r="28" s="8" customFormat="1" ht="69.75" customHeight="1" spans="1:31">
      <c r="A28" s="22">
        <v>5</v>
      </c>
      <c r="B28" s="22" t="s">
        <v>148</v>
      </c>
      <c r="C28" s="81" t="s">
        <v>98</v>
      </c>
      <c r="D28" s="81" t="s">
        <v>99</v>
      </c>
      <c r="E28" s="23" t="s">
        <v>195</v>
      </c>
      <c r="F28" s="23" t="s">
        <v>130</v>
      </c>
      <c r="G28" s="23" t="s">
        <v>196</v>
      </c>
      <c r="H28" s="23" t="s">
        <v>61</v>
      </c>
      <c r="I28" s="23" t="s">
        <v>197</v>
      </c>
      <c r="J28" s="23" t="s">
        <v>18</v>
      </c>
      <c r="K28" s="23"/>
      <c r="L28" s="23"/>
      <c r="M28" s="23"/>
      <c r="N28" s="23"/>
      <c r="O28" s="23"/>
      <c r="P28" s="23"/>
      <c r="Q28" s="23" t="s">
        <v>25</v>
      </c>
      <c r="R28" s="23"/>
      <c r="S28" s="23" t="s">
        <v>198</v>
      </c>
      <c r="T28" s="61"/>
      <c r="U28" s="61"/>
      <c r="V28" s="62" t="s">
        <v>94</v>
      </c>
      <c r="W28" s="61"/>
      <c r="X28" s="61"/>
      <c r="Y28" s="62" t="s">
        <v>133</v>
      </c>
      <c r="Z28" s="61"/>
      <c r="AA28" s="61"/>
      <c r="AB28" s="23">
        <v>2.21</v>
      </c>
      <c r="AC28" s="62">
        <v>4.94</v>
      </c>
      <c r="AD28" s="23">
        <v>2</v>
      </c>
      <c r="AE28" s="23"/>
    </row>
    <row r="29" s="8" customFormat="1" ht="69.75" customHeight="1" spans="1:31">
      <c r="A29" s="22">
        <v>2</v>
      </c>
      <c r="B29" s="22" t="s">
        <v>148</v>
      </c>
      <c r="C29" s="24"/>
      <c r="D29" s="24"/>
      <c r="E29" s="23" t="s">
        <v>199</v>
      </c>
      <c r="F29" s="23" t="s">
        <v>200</v>
      </c>
      <c r="G29" s="23" t="s">
        <v>201</v>
      </c>
      <c r="H29" s="23" t="s">
        <v>202</v>
      </c>
      <c r="I29" s="23" t="s">
        <v>126</v>
      </c>
      <c r="J29" s="23" t="s">
        <v>18</v>
      </c>
      <c r="K29" s="22"/>
      <c r="L29" s="22"/>
      <c r="M29" s="22"/>
      <c r="N29" s="22"/>
      <c r="O29" s="22"/>
      <c r="P29" s="22"/>
      <c r="Q29" s="23" t="s">
        <v>25</v>
      </c>
      <c r="R29" s="23"/>
      <c r="S29" s="23" t="s">
        <v>203</v>
      </c>
      <c r="T29" s="55"/>
      <c r="U29" s="55"/>
      <c r="V29" s="55" t="s">
        <v>90</v>
      </c>
      <c r="W29" s="55"/>
      <c r="X29" s="55"/>
      <c r="Y29" s="62" t="s">
        <v>204</v>
      </c>
      <c r="Z29" s="55"/>
      <c r="AA29" s="55"/>
      <c r="AB29" s="495">
        <v>35</v>
      </c>
      <c r="AC29" s="55" t="s">
        <v>90</v>
      </c>
      <c r="AD29" s="187">
        <v>75</v>
      </c>
      <c r="AE29" s="23" t="s">
        <v>205</v>
      </c>
    </row>
    <row r="30" s="8" customFormat="1" ht="69.75" customHeight="1" spans="1:31">
      <c r="A30" s="22">
        <v>3</v>
      </c>
      <c r="B30" s="22" t="s">
        <v>148</v>
      </c>
      <c r="C30" s="25"/>
      <c r="D30" s="25"/>
      <c r="E30" s="23" t="s">
        <v>206</v>
      </c>
      <c r="F30" s="23" t="s">
        <v>200</v>
      </c>
      <c r="G30" s="23" t="s">
        <v>201</v>
      </c>
      <c r="H30" s="23" t="s">
        <v>202</v>
      </c>
      <c r="I30" s="23" t="s">
        <v>126</v>
      </c>
      <c r="J30" s="23" t="s">
        <v>18</v>
      </c>
      <c r="K30" s="22"/>
      <c r="L30" s="22"/>
      <c r="M30" s="22"/>
      <c r="N30" s="22"/>
      <c r="O30" s="22"/>
      <c r="P30" s="22"/>
      <c r="Q30" s="23" t="s">
        <v>25</v>
      </c>
      <c r="R30" s="23"/>
      <c r="S30" s="23" t="s">
        <v>203</v>
      </c>
      <c r="T30" s="57"/>
      <c r="U30" s="57"/>
      <c r="V30" s="57"/>
      <c r="W30" s="57"/>
      <c r="X30" s="57"/>
      <c r="Y30" s="62" t="s">
        <v>204</v>
      </c>
      <c r="Z30" s="57"/>
      <c r="AA30" s="57"/>
      <c r="AB30" s="496"/>
      <c r="AC30" s="57"/>
      <c r="AD30" s="187"/>
      <c r="AE30" s="23" t="s">
        <v>205</v>
      </c>
    </row>
    <row r="31" s="8" customFormat="1" ht="69.75" customHeight="1" spans="1:31">
      <c r="A31" s="22">
        <v>4</v>
      </c>
      <c r="B31" s="22" t="s">
        <v>148</v>
      </c>
      <c r="C31" s="25"/>
      <c r="D31" s="25"/>
      <c r="E31" s="23" t="s">
        <v>207</v>
      </c>
      <c r="F31" s="23" t="s">
        <v>208</v>
      </c>
      <c r="G31" s="23" t="s">
        <v>201</v>
      </c>
      <c r="H31" s="23" t="s">
        <v>202</v>
      </c>
      <c r="I31" s="23" t="s">
        <v>126</v>
      </c>
      <c r="J31" s="23" t="s">
        <v>18</v>
      </c>
      <c r="K31" s="22"/>
      <c r="L31" s="22"/>
      <c r="M31" s="22"/>
      <c r="N31" s="22"/>
      <c r="O31" s="22"/>
      <c r="P31" s="22"/>
      <c r="Q31" s="23" t="s">
        <v>25</v>
      </c>
      <c r="R31" s="22"/>
      <c r="S31" s="23" t="s">
        <v>203</v>
      </c>
      <c r="T31" s="57"/>
      <c r="U31" s="57"/>
      <c r="V31" s="57"/>
      <c r="W31" s="57"/>
      <c r="X31" s="57"/>
      <c r="Y31" s="62" t="s">
        <v>204</v>
      </c>
      <c r="Z31" s="57"/>
      <c r="AA31" s="57"/>
      <c r="AB31" s="496"/>
      <c r="AC31" s="57"/>
      <c r="AD31" s="187"/>
      <c r="AE31" s="23" t="s">
        <v>205</v>
      </c>
    </row>
    <row r="32" s="8" customFormat="1" ht="69.75" customHeight="1" spans="1:31">
      <c r="A32" s="22">
        <v>5</v>
      </c>
      <c r="B32" s="22" t="s">
        <v>148</v>
      </c>
      <c r="C32" s="25"/>
      <c r="D32" s="25"/>
      <c r="E32" s="23" t="s">
        <v>209</v>
      </c>
      <c r="F32" s="23" t="s">
        <v>208</v>
      </c>
      <c r="G32" s="23" t="s">
        <v>201</v>
      </c>
      <c r="H32" s="23" t="s">
        <v>202</v>
      </c>
      <c r="I32" s="23" t="s">
        <v>126</v>
      </c>
      <c r="J32" s="23" t="s">
        <v>18</v>
      </c>
      <c r="K32" s="22"/>
      <c r="L32" s="22"/>
      <c r="M32" s="22"/>
      <c r="N32" s="22"/>
      <c r="O32" s="22"/>
      <c r="P32" s="22"/>
      <c r="Q32" s="23" t="s">
        <v>25</v>
      </c>
      <c r="R32" s="22"/>
      <c r="S32" s="23" t="s">
        <v>203</v>
      </c>
      <c r="T32" s="59"/>
      <c r="U32" s="59"/>
      <c r="V32" s="59"/>
      <c r="W32" s="59"/>
      <c r="X32" s="59"/>
      <c r="Y32" s="62" t="s">
        <v>204</v>
      </c>
      <c r="Z32" s="59"/>
      <c r="AA32" s="59"/>
      <c r="AB32" s="148"/>
      <c r="AC32" s="59"/>
      <c r="AD32" s="187"/>
      <c r="AE32" s="23" t="s">
        <v>205</v>
      </c>
    </row>
    <row r="33" s="8" customFormat="1" ht="69.75" customHeight="1" spans="1:31">
      <c r="A33" s="22">
        <v>11</v>
      </c>
      <c r="B33" s="22" t="s">
        <v>148</v>
      </c>
      <c r="C33" s="488"/>
      <c r="D33" s="488"/>
      <c r="E33" s="23" t="s">
        <v>210</v>
      </c>
      <c r="F33" s="23" t="s">
        <v>60</v>
      </c>
      <c r="G33" s="23" t="s">
        <v>211</v>
      </c>
      <c r="H33" s="22" t="s">
        <v>61</v>
      </c>
      <c r="I33" s="23" t="s">
        <v>54</v>
      </c>
      <c r="J33" s="71"/>
      <c r="K33" s="71"/>
      <c r="L33" s="71"/>
      <c r="M33" s="71"/>
      <c r="N33" s="81" t="s">
        <v>185</v>
      </c>
      <c r="O33" s="71"/>
      <c r="P33" s="71"/>
      <c r="Q33" s="198" t="s">
        <v>25</v>
      </c>
      <c r="R33" s="71"/>
      <c r="S33" s="71" t="s">
        <v>186</v>
      </c>
      <c r="T33" s="90"/>
      <c r="U33" s="90"/>
      <c r="V33" s="187" t="s">
        <v>90</v>
      </c>
      <c r="W33" s="187"/>
      <c r="X33" s="187"/>
      <c r="Y33" s="154" t="s">
        <v>58</v>
      </c>
      <c r="Z33" s="90"/>
      <c r="AA33" s="90"/>
      <c r="AB33" s="22">
        <v>2.25</v>
      </c>
      <c r="AC33" s="187" t="s">
        <v>90</v>
      </c>
      <c r="AD33" s="22">
        <v>1.66</v>
      </c>
      <c r="AE33" s="23"/>
    </row>
    <row r="34" s="8" customFormat="1" ht="69.75" customHeight="1" spans="1:31">
      <c r="A34" s="22">
        <v>12</v>
      </c>
      <c r="B34" s="22" t="s">
        <v>148</v>
      </c>
      <c r="C34" s="489"/>
      <c r="D34" s="489"/>
      <c r="E34" s="23" t="s">
        <v>212</v>
      </c>
      <c r="F34" s="23" t="s">
        <v>60</v>
      </c>
      <c r="G34" s="23" t="s">
        <v>150</v>
      </c>
      <c r="H34" s="22" t="s">
        <v>61</v>
      </c>
      <c r="I34" s="23" t="s">
        <v>151</v>
      </c>
      <c r="J34" s="23" t="s">
        <v>18</v>
      </c>
      <c r="K34" s="23"/>
      <c r="L34" s="23"/>
      <c r="M34" s="23"/>
      <c r="N34" s="23"/>
      <c r="O34" s="23"/>
      <c r="P34" s="23"/>
      <c r="Q34" s="23" t="s">
        <v>25</v>
      </c>
      <c r="R34" s="23"/>
      <c r="S34" s="23" t="s">
        <v>68</v>
      </c>
      <c r="T34" s="61"/>
      <c r="U34" s="61"/>
      <c r="V34" s="62" t="s">
        <v>152</v>
      </c>
      <c r="W34" s="61"/>
      <c r="X34" s="61"/>
      <c r="Y34" s="62" t="s">
        <v>153</v>
      </c>
      <c r="Z34" s="61"/>
      <c r="AA34" s="61"/>
      <c r="AB34" s="23">
        <v>11</v>
      </c>
      <c r="AC34" s="62">
        <v>4.2</v>
      </c>
      <c r="AD34" s="23">
        <v>19.1</v>
      </c>
      <c r="AE34" s="23"/>
    </row>
    <row r="35" s="8" customFormat="1" ht="69.75" customHeight="1" spans="1:31">
      <c r="A35" s="176" t="s">
        <v>213</v>
      </c>
      <c r="B35" s="176"/>
      <c r="C35" s="176"/>
      <c r="D35" s="176"/>
      <c r="E35" s="176"/>
      <c r="F35" s="176"/>
      <c r="G35" s="176"/>
      <c r="H35" s="22"/>
      <c r="I35" s="22"/>
      <c r="J35" s="22"/>
      <c r="K35" s="22"/>
      <c r="L35" s="22"/>
      <c r="M35" s="22"/>
      <c r="N35" s="22"/>
      <c r="O35" s="22"/>
      <c r="P35" s="22"/>
      <c r="Q35" s="22"/>
      <c r="R35" s="22"/>
      <c r="S35" s="22"/>
      <c r="T35" s="187"/>
      <c r="U35" s="187"/>
      <c r="V35" s="72"/>
      <c r="W35" s="187"/>
      <c r="X35" s="187"/>
      <c r="Y35" s="72"/>
      <c r="Z35" s="187"/>
      <c r="AA35" s="187"/>
      <c r="AB35" s="22"/>
      <c r="AC35" s="22"/>
      <c r="AD35" s="22"/>
      <c r="AE35" s="23"/>
    </row>
    <row r="36" s="8" customFormat="1" ht="86.25" customHeight="1" spans="1:31">
      <c r="A36" s="22">
        <v>1</v>
      </c>
      <c r="B36" s="22" t="s">
        <v>148</v>
      </c>
      <c r="C36" s="23" t="s">
        <v>214</v>
      </c>
      <c r="D36" s="23" t="s">
        <v>215</v>
      </c>
      <c r="E36" s="23" t="s">
        <v>216</v>
      </c>
      <c r="F36" s="23" t="s">
        <v>217</v>
      </c>
      <c r="G36" s="23" t="s">
        <v>216</v>
      </c>
      <c r="H36" s="22" t="s">
        <v>61</v>
      </c>
      <c r="I36" s="23" t="s">
        <v>218</v>
      </c>
      <c r="J36" s="23" t="s">
        <v>18</v>
      </c>
      <c r="K36" s="23"/>
      <c r="L36" s="23"/>
      <c r="M36" s="23"/>
      <c r="N36" s="23"/>
      <c r="O36" s="23" t="s">
        <v>23</v>
      </c>
      <c r="P36" s="23"/>
      <c r="Q36" s="23"/>
      <c r="R36" s="23"/>
      <c r="S36" s="23" t="s">
        <v>219</v>
      </c>
      <c r="T36" s="61"/>
      <c r="U36" s="61"/>
      <c r="V36" s="61" t="s">
        <v>90</v>
      </c>
      <c r="W36" s="61"/>
      <c r="X36" s="61"/>
      <c r="Y36" s="61" t="s">
        <v>220</v>
      </c>
      <c r="Z36" s="61"/>
      <c r="AA36" s="61"/>
      <c r="AB36" s="23">
        <v>59.6</v>
      </c>
      <c r="AC36" s="61" t="s">
        <v>90</v>
      </c>
      <c r="AD36" s="61" t="s">
        <v>220</v>
      </c>
      <c r="AE36" s="23" t="s">
        <v>221</v>
      </c>
    </row>
    <row r="37" s="8" customFormat="1" ht="86.25" customHeight="1" spans="1:31">
      <c r="A37" s="186">
        <v>2</v>
      </c>
      <c r="B37" s="170" t="s">
        <v>148</v>
      </c>
      <c r="C37" s="117" t="s">
        <v>222</v>
      </c>
      <c r="D37" s="117" t="s">
        <v>223</v>
      </c>
      <c r="E37" s="117" t="s">
        <v>224</v>
      </c>
      <c r="F37" s="117" t="s">
        <v>225</v>
      </c>
      <c r="G37" s="117" t="s">
        <v>226</v>
      </c>
      <c r="H37" s="117" t="s">
        <v>61</v>
      </c>
      <c r="I37" s="117" t="s">
        <v>227</v>
      </c>
      <c r="J37" s="117" t="s">
        <v>18</v>
      </c>
      <c r="K37" s="186"/>
      <c r="L37" s="164"/>
      <c r="M37" s="164"/>
      <c r="N37" s="164"/>
      <c r="O37" s="164"/>
      <c r="P37" s="164" t="s">
        <v>228</v>
      </c>
      <c r="Q37" s="164"/>
      <c r="R37" s="164"/>
      <c r="S37" s="117" t="s">
        <v>229</v>
      </c>
      <c r="T37" s="108"/>
      <c r="U37" s="108"/>
      <c r="V37" s="62" t="s">
        <v>174</v>
      </c>
      <c r="W37" s="61"/>
      <c r="X37" s="61"/>
      <c r="Y37" s="107" t="s">
        <v>230</v>
      </c>
      <c r="Z37" s="108"/>
      <c r="AA37" s="108"/>
      <c r="AB37" s="117">
        <v>19.67</v>
      </c>
      <c r="AC37" s="186">
        <v>7.2</v>
      </c>
      <c r="AD37" s="117">
        <v>23.443</v>
      </c>
      <c r="AE37" s="164" t="s">
        <v>231</v>
      </c>
    </row>
    <row r="38" s="207" customFormat="1" ht="170" customHeight="1" spans="1:31">
      <c r="A38" s="186">
        <v>3</v>
      </c>
      <c r="B38" s="170" t="s">
        <v>148</v>
      </c>
      <c r="C38" s="117" t="s">
        <v>232</v>
      </c>
      <c r="D38" s="490" t="s">
        <v>233</v>
      </c>
      <c r="E38" s="117" t="s">
        <v>234</v>
      </c>
      <c r="F38" s="117" t="s">
        <v>60</v>
      </c>
      <c r="G38" s="117" t="s">
        <v>235</v>
      </c>
      <c r="H38" s="117" t="s">
        <v>61</v>
      </c>
      <c r="I38" s="164" t="s">
        <v>151</v>
      </c>
      <c r="J38" s="117" t="s">
        <v>18</v>
      </c>
      <c r="K38" s="186"/>
      <c r="L38" s="164"/>
      <c r="M38" s="164"/>
      <c r="N38" s="164"/>
      <c r="O38" s="164"/>
      <c r="P38" s="164"/>
      <c r="Q38" s="164" t="s">
        <v>25</v>
      </c>
      <c r="R38" s="164"/>
      <c r="S38" s="117" t="s">
        <v>236</v>
      </c>
      <c r="T38" s="108"/>
      <c r="U38" s="108"/>
      <c r="V38" s="62" t="s">
        <v>237</v>
      </c>
      <c r="W38" s="61"/>
      <c r="X38" s="61"/>
      <c r="Y38" s="107" t="s">
        <v>238</v>
      </c>
      <c r="Z38" s="108"/>
      <c r="AA38" s="108"/>
      <c r="AB38" s="117">
        <v>28.9</v>
      </c>
      <c r="AC38" s="186">
        <v>4.27</v>
      </c>
      <c r="AD38" s="117">
        <v>18.48</v>
      </c>
      <c r="AE38" s="164" t="s">
        <v>239</v>
      </c>
    </row>
    <row r="39" s="7" customFormat="1" ht="40.9" customHeight="1" spans="1:37">
      <c r="A39" s="89" t="s">
        <v>144</v>
      </c>
      <c r="B39" s="89"/>
      <c r="C39" s="89"/>
      <c r="D39" s="89"/>
      <c r="E39" s="89"/>
      <c r="F39" s="89"/>
      <c r="G39" s="89"/>
      <c r="H39" s="89"/>
      <c r="I39" s="89"/>
      <c r="J39" s="89"/>
      <c r="K39" s="89"/>
      <c r="L39" s="89"/>
      <c r="M39" s="89"/>
      <c r="N39" s="89"/>
      <c r="O39" s="89"/>
      <c r="P39" s="89"/>
      <c r="Q39" s="89"/>
      <c r="R39" s="89"/>
      <c r="S39" s="89"/>
      <c r="T39" s="92"/>
      <c r="U39" s="92"/>
      <c r="V39" s="93"/>
      <c r="W39" s="92"/>
      <c r="X39" s="92"/>
      <c r="Y39" s="89"/>
      <c r="Z39" s="92"/>
      <c r="AA39" s="92"/>
      <c r="AB39" s="89"/>
      <c r="AC39" s="89"/>
      <c r="AD39" s="89"/>
      <c r="AE39" s="89"/>
      <c r="AF39" s="94"/>
      <c r="AG39" s="94"/>
      <c r="AH39" s="94"/>
      <c r="AI39" s="94"/>
      <c r="AJ39" s="94"/>
      <c r="AK39" s="94"/>
    </row>
  </sheetData>
  <autoFilter ref="A7:AE39">
    <extLst/>
  </autoFilter>
  <mergeCells count="85">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G8"/>
    <mergeCell ref="A35:G35"/>
    <mergeCell ref="A39:AE39"/>
    <mergeCell ref="A4:A6"/>
    <mergeCell ref="B4:B6"/>
    <mergeCell ref="C4:C6"/>
    <mergeCell ref="C9:C19"/>
    <mergeCell ref="C20:C27"/>
    <mergeCell ref="C29:C32"/>
    <mergeCell ref="D4:D6"/>
    <mergeCell ref="D9:D19"/>
    <mergeCell ref="D20:D27"/>
    <mergeCell ref="D29:D32"/>
    <mergeCell ref="E4:E6"/>
    <mergeCell ref="F4:F6"/>
    <mergeCell ref="G4:G6"/>
    <mergeCell ref="G12:G14"/>
    <mergeCell ref="G15:G16"/>
    <mergeCell ref="H4:H6"/>
    <mergeCell ref="H12:H14"/>
    <mergeCell ref="H15:H16"/>
    <mergeCell ref="I4:I6"/>
    <mergeCell ref="I12:I14"/>
    <mergeCell ref="I15:I16"/>
    <mergeCell ref="J5:J6"/>
    <mergeCell ref="J12:J14"/>
    <mergeCell ref="J15:J16"/>
    <mergeCell ref="K5:K6"/>
    <mergeCell ref="K12:K14"/>
    <mergeCell ref="K15:K16"/>
    <mergeCell ref="L5:L6"/>
    <mergeCell ref="L12:L14"/>
    <mergeCell ref="L15:L16"/>
    <mergeCell ref="M5:M6"/>
    <mergeCell ref="M12:M14"/>
    <mergeCell ref="M15:M16"/>
    <mergeCell ref="N5:N6"/>
    <mergeCell ref="N12:N14"/>
    <mergeCell ref="N15:N16"/>
    <mergeCell ref="O5:O6"/>
    <mergeCell ref="O12:O14"/>
    <mergeCell ref="O15:O16"/>
    <mergeCell ref="P5:P6"/>
    <mergeCell ref="P12:P14"/>
    <mergeCell ref="P15:P16"/>
    <mergeCell ref="Q5:Q6"/>
    <mergeCell ref="Q12:Q14"/>
    <mergeCell ref="Q15:Q16"/>
    <mergeCell ref="R5:R6"/>
    <mergeCell ref="R12:R14"/>
    <mergeCell ref="R15:R16"/>
    <mergeCell ref="S12:S14"/>
    <mergeCell ref="S15:S16"/>
    <mergeCell ref="V12:V14"/>
    <mergeCell ref="V15:V16"/>
    <mergeCell ref="V29:V32"/>
    <mergeCell ref="Y12:Y14"/>
    <mergeCell ref="Y15:Y16"/>
    <mergeCell ref="AB12:AB14"/>
    <mergeCell ref="AB15:AB16"/>
    <mergeCell ref="AB29:AB32"/>
    <mergeCell ref="AC12:AC14"/>
    <mergeCell ref="AC15:AC16"/>
    <mergeCell ref="AC29:AC32"/>
    <mergeCell ref="AD12:AD14"/>
    <mergeCell ref="AD15:AD16"/>
    <mergeCell ref="AD29:AD32"/>
    <mergeCell ref="AE4:AE6"/>
    <mergeCell ref="AE12:AE14"/>
    <mergeCell ref="AE15:AE1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2"/>
  <sheetViews>
    <sheetView topLeftCell="E18" workbookViewId="0">
      <selection activeCell="AE31" sqref="AE31:AE32"/>
    </sheetView>
  </sheetViews>
  <sheetFormatPr defaultColWidth="8.75" defaultRowHeight="12"/>
  <cols>
    <col min="1" max="1" width="3.25" style="8" customWidth="1"/>
    <col min="2" max="2" width="8" style="2" customWidth="1"/>
    <col min="3" max="3" width="6.875" style="2" customWidth="1"/>
    <col min="4" max="4" width="5.125" style="2" customWidth="1"/>
    <col min="5" max="5" width="18.125" style="9" customWidth="1"/>
    <col min="6" max="6" width="7.875" style="2" customWidth="1"/>
    <col min="7" max="7" width="12.75" style="2" customWidth="1"/>
    <col min="8" max="8" width="9.375" style="2" customWidth="1"/>
    <col min="9" max="9" width="9.625" style="2" customWidth="1"/>
    <col min="10" max="13" width="4.5" style="2" customWidth="1"/>
    <col min="14" max="14" width="4.25" style="2" customWidth="1"/>
    <col min="15" max="15" width="6.5" style="2" customWidth="1"/>
    <col min="16" max="16" width="4.625" style="2" customWidth="1"/>
    <col min="17" max="17" width="3.75" style="2" customWidth="1"/>
    <col min="18" max="18" width="4.625" style="2" customWidth="1"/>
    <col min="19" max="19" width="9.375" style="2" customWidth="1"/>
    <col min="20" max="21" width="9.375" style="10" customWidth="1"/>
    <col min="22" max="22" width="10.875" style="11" customWidth="1"/>
    <col min="23" max="24" width="10.875" style="2" customWidth="1"/>
    <col min="25" max="25" width="10.875" style="11" customWidth="1"/>
    <col min="26" max="27" width="10.875" style="2" customWidth="1"/>
    <col min="28" max="28" width="7.125" style="2" customWidth="1"/>
    <col min="29" max="29" width="9" style="2" customWidth="1"/>
    <col min="30" max="30" width="6.75" style="2" customWidth="1"/>
    <col min="31" max="31" width="8" style="2" customWidth="1"/>
    <col min="32" max="62" width="9" style="2"/>
    <col min="63" max="16384" width="8.75" style="2"/>
  </cols>
  <sheetData>
    <row r="1" s="1" customFormat="1" ht="15" customHeight="1" spans="1:25">
      <c r="A1" s="135" t="s">
        <v>0</v>
      </c>
      <c r="B1" s="135"/>
      <c r="T1" s="37"/>
      <c r="U1" s="37"/>
      <c r="V1" s="38"/>
      <c r="Y1" s="38"/>
    </row>
    <row r="2" s="205" customFormat="1" ht="48" customHeight="1" spans="1:31">
      <c r="A2" s="14" t="s">
        <v>240</v>
      </c>
      <c r="B2" s="14"/>
      <c r="C2" s="14"/>
      <c r="D2" s="14"/>
      <c r="E2" s="14"/>
      <c r="F2" s="14"/>
      <c r="G2" s="14"/>
      <c r="H2" s="14"/>
      <c r="I2" s="14"/>
      <c r="J2" s="14"/>
      <c r="K2" s="14"/>
      <c r="L2" s="14"/>
      <c r="M2" s="14"/>
      <c r="N2" s="14"/>
      <c r="O2" s="14"/>
      <c r="P2" s="14"/>
      <c r="Q2" s="14"/>
      <c r="R2" s="14"/>
      <c r="S2" s="14"/>
      <c r="T2" s="39"/>
      <c r="U2" s="39"/>
      <c r="V2" s="40"/>
      <c r="W2" s="14"/>
      <c r="X2" s="14"/>
      <c r="Y2" s="40"/>
      <c r="Z2" s="14"/>
      <c r="AA2" s="14"/>
      <c r="AB2" s="14"/>
      <c r="AC2" s="14"/>
      <c r="AD2" s="14"/>
      <c r="AE2" s="14"/>
    </row>
    <row r="3" s="3" customFormat="1" ht="39" customHeight="1" spans="1:25">
      <c r="A3" s="16" t="s">
        <v>241</v>
      </c>
      <c r="B3" s="16"/>
      <c r="C3" s="16"/>
      <c r="D3" s="16"/>
      <c r="E3" s="16"/>
      <c r="F3" s="16"/>
      <c r="G3" s="17"/>
      <c r="H3" s="17"/>
      <c r="I3" s="17"/>
      <c r="J3" s="28"/>
      <c r="K3" s="28"/>
      <c r="L3" s="28"/>
      <c r="M3" s="28"/>
      <c r="N3" s="28"/>
      <c r="O3" s="3" t="s">
        <v>242</v>
      </c>
      <c r="T3" s="41"/>
      <c r="U3" s="41"/>
      <c r="V3" s="42"/>
      <c r="Y3" s="42"/>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67"/>
      <c r="X4" s="67"/>
      <c r="Y4" s="45"/>
      <c r="Z4" s="67"/>
      <c r="AA4" s="477"/>
      <c r="AB4" s="29" t="s">
        <v>16</v>
      </c>
      <c r="AC4" s="29"/>
      <c r="AD4" s="29"/>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18"/>
      <c r="X5" s="18"/>
      <c r="Y5" s="47" t="s">
        <v>28</v>
      </c>
      <c r="Z5" s="18"/>
      <c r="AA5" s="18"/>
      <c r="AB5" s="29"/>
      <c r="AC5" s="29"/>
      <c r="AD5" s="29"/>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149" t="s">
        <v>30</v>
      </c>
      <c r="X6" s="150" t="s">
        <v>31</v>
      </c>
      <c r="Y6" s="51" t="s">
        <v>28</v>
      </c>
      <c r="Z6" s="149" t="s">
        <v>30</v>
      </c>
      <c r="AA6" s="150" t="s">
        <v>31</v>
      </c>
      <c r="AB6" s="52" t="s">
        <v>26</v>
      </c>
      <c r="AC6" s="52" t="s">
        <v>27</v>
      </c>
      <c r="AD6" s="52" t="s">
        <v>28</v>
      </c>
      <c r="AE6" s="18"/>
    </row>
    <row r="7" s="4" customFormat="1" ht="27" customHeight="1" spans="1:31">
      <c r="A7" s="18" t="s">
        <v>33</v>
      </c>
      <c r="B7" s="18" t="s">
        <v>34</v>
      </c>
      <c r="C7" s="18" t="s">
        <v>35</v>
      </c>
      <c r="D7" s="18" t="s">
        <v>36</v>
      </c>
      <c r="E7" s="18" t="s">
        <v>37</v>
      </c>
      <c r="F7" s="18" t="s">
        <v>38</v>
      </c>
      <c r="G7" s="18" t="s">
        <v>39</v>
      </c>
      <c r="H7" s="18" t="s">
        <v>40</v>
      </c>
      <c r="I7" s="18" t="s">
        <v>41</v>
      </c>
      <c r="J7" s="18" t="s">
        <v>42</v>
      </c>
      <c r="K7" s="18"/>
      <c r="L7" s="18"/>
      <c r="M7" s="18"/>
      <c r="N7" s="18"/>
      <c r="O7" s="18" t="s">
        <v>43</v>
      </c>
      <c r="P7" s="18"/>
      <c r="Q7" s="18"/>
      <c r="R7" s="18"/>
      <c r="S7" s="18" t="s">
        <v>44</v>
      </c>
      <c r="T7" s="46"/>
      <c r="U7" s="46"/>
      <c r="V7" s="47"/>
      <c r="W7" s="18"/>
      <c r="X7" s="18"/>
      <c r="Y7" s="47"/>
      <c r="Z7" s="18"/>
      <c r="AA7" s="18"/>
      <c r="AB7" s="18" t="s">
        <v>45</v>
      </c>
      <c r="AC7" s="18"/>
      <c r="AD7" s="18"/>
      <c r="AE7" s="18"/>
    </row>
    <row r="8" s="4" customFormat="1" ht="29.1" customHeight="1" spans="1:31">
      <c r="A8" s="21" t="s">
        <v>46</v>
      </c>
      <c r="B8" s="21"/>
      <c r="C8" s="21"/>
      <c r="D8" s="21"/>
      <c r="E8" s="21"/>
      <c r="F8" s="21"/>
      <c r="G8" s="21"/>
      <c r="H8" s="18"/>
      <c r="I8" s="18"/>
      <c r="J8" s="18"/>
      <c r="K8" s="18"/>
      <c r="L8" s="18"/>
      <c r="M8" s="18"/>
      <c r="N8" s="18"/>
      <c r="O8" s="18"/>
      <c r="P8" s="18"/>
      <c r="Q8" s="18"/>
      <c r="R8" s="18"/>
      <c r="S8" s="52"/>
      <c r="T8" s="53"/>
      <c r="U8" s="53"/>
      <c r="V8" s="54"/>
      <c r="W8" s="52"/>
      <c r="X8" s="52"/>
      <c r="Y8" s="54"/>
      <c r="Z8" s="52"/>
      <c r="AA8" s="52"/>
      <c r="AB8" s="52"/>
      <c r="AC8" s="52"/>
      <c r="AD8" s="52"/>
      <c r="AE8" s="18"/>
    </row>
    <row r="9" s="4" customFormat="1" ht="38.45" customHeight="1" spans="1:31">
      <c r="A9" s="22">
        <v>1</v>
      </c>
      <c r="B9" s="22" t="s">
        <v>243</v>
      </c>
      <c r="C9" s="23" t="s">
        <v>48</v>
      </c>
      <c r="D9" s="23" t="s">
        <v>49</v>
      </c>
      <c r="E9" s="23" t="s">
        <v>244</v>
      </c>
      <c r="F9" s="23" t="s">
        <v>51</v>
      </c>
      <c r="G9" s="23" t="s">
        <v>245</v>
      </c>
      <c r="H9" s="23" t="s">
        <v>61</v>
      </c>
      <c r="I9" s="23" t="s">
        <v>122</v>
      </c>
      <c r="J9" s="23" t="s">
        <v>18</v>
      </c>
      <c r="K9" s="23"/>
      <c r="L9" s="23"/>
      <c r="M9" s="23"/>
      <c r="N9" s="23"/>
      <c r="O9" s="23"/>
      <c r="P9" s="23"/>
      <c r="Q9" s="22" t="s">
        <v>25</v>
      </c>
      <c r="R9" s="23"/>
      <c r="S9" s="401" t="s">
        <v>246</v>
      </c>
      <c r="T9" s="232"/>
      <c r="U9" s="232"/>
      <c r="V9" s="463" t="s">
        <v>247</v>
      </c>
      <c r="W9" s="472"/>
      <c r="X9" s="472"/>
      <c r="Y9" s="463" t="s">
        <v>248</v>
      </c>
      <c r="Z9" s="478"/>
      <c r="AA9" s="478"/>
      <c r="AB9" s="479">
        <v>45.6</v>
      </c>
      <c r="AC9" s="479">
        <v>6.5</v>
      </c>
      <c r="AD9" s="463">
        <v>34.452</v>
      </c>
      <c r="AE9" s="23" t="s">
        <v>249</v>
      </c>
    </row>
    <row r="10" s="4" customFormat="1" ht="38.45" customHeight="1" spans="1:31">
      <c r="A10" s="22">
        <v>2</v>
      </c>
      <c r="B10" s="22" t="s">
        <v>243</v>
      </c>
      <c r="C10" s="23"/>
      <c r="D10" s="23"/>
      <c r="E10" s="23" t="s">
        <v>250</v>
      </c>
      <c r="F10" s="471" t="s">
        <v>92</v>
      </c>
      <c r="G10" s="23"/>
      <c r="H10" s="23"/>
      <c r="I10" s="23"/>
      <c r="J10" s="23"/>
      <c r="K10" s="23"/>
      <c r="L10" s="23"/>
      <c r="M10" s="23"/>
      <c r="N10" s="23"/>
      <c r="O10" s="23"/>
      <c r="P10" s="23"/>
      <c r="Q10" s="22"/>
      <c r="R10" s="23"/>
      <c r="S10" s="401"/>
      <c r="T10" s="232"/>
      <c r="U10" s="232"/>
      <c r="V10" s="463" t="s">
        <v>247</v>
      </c>
      <c r="W10" s="472"/>
      <c r="X10" s="472"/>
      <c r="Y10" s="463"/>
      <c r="Z10" s="480"/>
      <c r="AA10" s="480"/>
      <c r="AB10" s="481"/>
      <c r="AC10" s="481"/>
      <c r="AD10" s="463"/>
      <c r="AE10" s="23"/>
    </row>
    <row r="11" s="2" customFormat="1" ht="38.45" customHeight="1" spans="1:31">
      <c r="A11" s="22">
        <v>3</v>
      </c>
      <c r="B11" s="22" t="s">
        <v>243</v>
      </c>
      <c r="C11" s="23"/>
      <c r="D11" s="23"/>
      <c r="E11" s="23" t="s">
        <v>251</v>
      </c>
      <c r="F11" s="23" t="s">
        <v>252</v>
      </c>
      <c r="G11" s="23" t="s">
        <v>253</v>
      </c>
      <c r="H11" s="22" t="s">
        <v>61</v>
      </c>
      <c r="I11" s="23" t="s">
        <v>151</v>
      </c>
      <c r="J11" s="81" t="s">
        <v>18</v>
      </c>
      <c r="K11" s="71"/>
      <c r="L11" s="71"/>
      <c r="M11" s="71"/>
      <c r="N11" s="81"/>
      <c r="O11" s="71"/>
      <c r="P11" s="71"/>
      <c r="Q11" s="81" t="s">
        <v>25</v>
      </c>
      <c r="R11" s="71"/>
      <c r="S11" s="81" t="s">
        <v>254</v>
      </c>
      <c r="T11" s="153"/>
      <c r="U11" s="153"/>
      <c r="V11" s="473" t="s">
        <v>247</v>
      </c>
      <c r="W11" s="474"/>
      <c r="X11" s="474"/>
      <c r="Y11" s="154" t="s">
        <v>255</v>
      </c>
      <c r="Z11" s="81"/>
      <c r="AA11" s="81"/>
      <c r="AB11" s="72">
        <v>3</v>
      </c>
      <c r="AC11" s="482">
        <v>1.5</v>
      </c>
      <c r="AD11" s="72">
        <v>3</v>
      </c>
      <c r="AE11" s="22" t="s">
        <v>256</v>
      </c>
    </row>
    <row r="12" s="2" customFormat="1" ht="38.45" customHeight="1" spans="1:31">
      <c r="A12" s="22">
        <v>4</v>
      </c>
      <c r="B12" s="22" t="s">
        <v>243</v>
      </c>
      <c r="C12" s="23"/>
      <c r="D12" s="23"/>
      <c r="E12" s="23" t="s">
        <v>257</v>
      </c>
      <c r="F12" s="23" t="s">
        <v>252</v>
      </c>
      <c r="G12" s="23" t="s">
        <v>253</v>
      </c>
      <c r="H12" s="22" t="s">
        <v>61</v>
      </c>
      <c r="I12" s="23" t="s">
        <v>151</v>
      </c>
      <c r="J12" s="81" t="s">
        <v>18</v>
      </c>
      <c r="K12" s="71"/>
      <c r="L12" s="71"/>
      <c r="M12" s="71"/>
      <c r="N12" s="81"/>
      <c r="O12" s="71"/>
      <c r="P12" s="71"/>
      <c r="Q12" s="81" t="s">
        <v>25</v>
      </c>
      <c r="R12" s="71"/>
      <c r="S12" s="81" t="s">
        <v>254</v>
      </c>
      <c r="T12" s="153"/>
      <c r="U12" s="153"/>
      <c r="V12" s="473" t="s">
        <v>247</v>
      </c>
      <c r="W12" s="474"/>
      <c r="X12" s="474"/>
      <c r="Y12" s="154" t="s">
        <v>255</v>
      </c>
      <c r="Z12" s="81"/>
      <c r="AA12" s="81"/>
      <c r="AB12" s="72"/>
      <c r="AC12" s="483"/>
      <c r="AD12" s="72"/>
      <c r="AE12" s="22" t="s">
        <v>256</v>
      </c>
    </row>
    <row r="13" s="2" customFormat="1" ht="38.45" customHeight="1" spans="1:31">
      <c r="A13" s="22">
        <v>5</v>
      </c>
      <c r="B13" s="22" t="s">
        <v>243</v>
      </c>
      <c r="C13" s="23"/>
      <c r="D13" s="23"/>
      <c r="E13" s="23" t="s">
        <v>258</v>
      </c>
      <c r="F13" s="23" t="s">
        <v>252</v>
      </c>
      <c r="G13" s="23" t="s">
        <v>253</v>
      </c>
      <c r="H13" s="22" t="s">
        <v>61</v>
      </c>
      <c r="I13" s="23" t="s">
        <v>151</v>
      </c>
      <c r="J13" s="81" t="s">
        <v>18</v>
      </c>
      <c r="K13" s="71"/>
      <c r="L13" s="71"/>
      <c r="M13" s="71"/>
      <c r="N13" s="81"/>
      <c r="O13" s="71"/>
      <c r="P13" s="71"/>
      <c r="Q13" s="81" t="s">
        <v>25</v>
      </c>
      <c r="R13" s="71"/>
      <c r="S13" s="81" t="s">
        <v>254</v>
      </c>
      <c r="T13" s="153"/>
      <c r="U13" s="153"/>
      <c r="V13" s="473" t="s">
        <v>247</v>
      </c>
      <c r="W13" s="474"/>
      <c r="X13" s="474"/>
      <c r="Y13" s="154" t="s">
        <v>255</v>
      </c>
      <c r="Z13" s="81"/>
      <c r="AA13" s="81"/>
      <c r="AB13" s="72"/>
      <c r="AC13" s="484"/>
      <c r="AD13" s="72"/>
      <c r="AE13" s="22" t="s">
        <v>256</v>
      </c>
    </row>
    <row r="14" s="2" customFormat="1" ht="22.9" customHeight="1" spans="1:31">
      <c r="A14" s="22">
        <v>6</v>
      </c>
      <c r="B14" s="22" t="s">
        <v>243</v>
      </c>
      <c r="C14" s="23"/>
      <c r="D14" s="23"/>
      <c r="E14" s="23" t="s">
        <v>259</v>
      </c>
      <c r="F14" s="23" t="s">
        <v>97</v>
      </c>
      <c r="G14" s="23" t="s">
        <v>260</v>
      </c>
      <c r="H14" s="23" t="s">
        <v>61</v>
      </c>
      <c r="I14" s="23" t="s">
        <v>122</v>
      </c>
      <c r="J14" s="23" t="s">
        <v>18</v>
      </c>
      <c r="K14" s="23"/>
      <c r="L14" s="23"/>
      <c r="M14" s="23"/>
      <c r="N14" s="23"/>
      <c r="O14" s="23"/>
      <c r="P14" s="23"/>
      <c r="Q14" s="23" t="s">
        <v>25</v>
      </c>
      <c r="R14" s="23"/>
      <c r="S14" s="23" t="s">
        <v>246</v>
      </c>
      <c r="T14" s="55"/>
      <c r="U14" s="55"/>
      <c r="V14" s="257" t="s">
        <v>247</v>
      </c>
      <c r="W14" s="256"/>
      <c r="X14" s="256"/>
      <c r="Y14" s="64" t="s">
        <v>261</v>
      </c>
      <c r="Z14" s="63"/>
      <c r="AA14" s="63"/>
      <c r="AB14" s="64">
        <v>19.2</v>
      </c>
      <c r="AC14" s="257">
        <v>3.8</v>
      </c>
      <c r="AD14" s="64">
        <v>17.672</v>
      </c>
      <c r="AE14" s="23" t="s">
        <v>262</v>
      </c>
    </row>
    <row r="15" s="2" customFormat="1" ht="22.9" customHeight="1" spans="1:31">
      <c r="A15" s="22">
        <v>7</v>
      </c>
      <c r="B15" s="22" t="s">
        <v>243</v>
      </c>
      <c r="C15" s="23"/>
      <c r="D15" s="23"/>
      <c r="E15" s="23" t="s">
        <v>263</v>
      </c>
      <c r="F15" s="23"/>
      <c r="G15" s="23"/>
      <c r="H15" s="23"/>
      <c r="I15" s="23"/>
      <c r="J15" s="23"/>
      <c r="K15" s="23"/>
      <c r="L15" s="23"/>
      <c r="M15" s="23"/>
      <c r="N15" s="23"/>
      <c r="O15" s="23"/>
      <c r="P15" s="23"/>
      <c r="Q15" s="23"/>
      <c r="R15" s="23"/>
      <c r="S15" s="23"/>
      <c r="T15" s="57"/>
      <c r="U15" s="57"/>
      <c r="V15" s="475"/>
      <c r="W15" s="476"/>
      <c r="X15" s="476"/>
      <c r="Y15" s="64"/>
      <c r="Z15" s="63"/>
      <c r="AA15" s="63"/>
      <c r="AB15" s="64"/>
      <c r="AC15" s="475"/>
      <c r="AD15" s="64"/>
      <c r="AE15" s="23"/>
    </row>
    <row r="16" s="2" customFormat="1" ht="22.9" customHeight="1" spans="1:31">
      <c r="A16" s="22">
        <v>8</v>
      </c>
      <c r="B16" s="22" t="s">
        <v>243</v>
      </c>
      <c r="C16" s="23"/>
      <c r="D16" s="23"/>
      <c r="E16" s="23" t="s">
        <v>264</v>
      </c>
      <c r="F16" s="23"/>
      <c r="G16" s="23"/>
      <c r="H16" s="23"/>
      <c r="I16" s="23"/>
      <c r="J16" s="23"/>
      <c r="K16" s="23"/>
      <c r="L16" s="23"/>
      <c r="M16" s="23"/>
      <c r="N16" s="23"/>
      <c r="O16" s="23"/>
      <c r="P16" s="23"/>
      <c r="Q16" s="23"/>
      <c r="R16" s="23"/>
      <c r="S16" s="23"/>
      <c r="T16" s="57"/>
      <c r="U16" s="57"/>
      <c r="V16" s="475"/>
      <c r="W16" s="476"/>
      <c r="X16" s="476"/>
      <c r="Y16" s="64"/>
      <c r="Z16" s="63"/>
      <c r="AA16" s="63"/>
      <c r="AB16" s="64"/>
      <c r="AC16" s="475"/>
      <c r="AD16" s="64"/>
      <c r="AE16" s="23"/>
    </row>
    <row r="17" s="2" customFormat="1" ht="22.9" customHeight="1" spans="1:31">
      <c r="A17" s="22">
        <v>9</v>
      </c>
      <c r="B17" s="22" t="s">
        <v>243</v>
      </c>
      <c r="C17" s="23"/>
      <c r="D17" s="23"/>
      <c r="E17" s="23" t="s">
        <v>265</v>
      </c>
      <c r="F17" s="23"/>
      <c r="G17" s="23"/>
      <c r="H17" s="23"/>
      <c r="I17" s="23"/>
      <c r="J17" s="23"/>
      <c r="K17" s="23"/>
      <c r="L17" s="23"/>
      <c r="M17" s="23"/>
      <c r="N17" s="23"/>
      <c r="O17" s="23"/>
      <c r="P17" s="23"/>
      <c r="Q17" s="23"/>
      <c r="R17" s="23"/>
      <c r="S17" s="23"/>
      <c r="T17" s="57"/>
      <c r="U17" s="57"/>
      <c r="V17" s="475"/>
      <c r="W17" s="476"/>
      <c r="X17" s="476"/>
      <c r="Y17" s="64"/>
      <c r="Z17" s="63"/>
      <c r="AA17" s="63"/>
      <c r="AB17" s="64"/>
      <c r="AC17" s="475"/>
      <c r="AD17" s="64"/>
      <c r="AE17" s="23"/>
    </row>
    <row r="18" s="2" customFormat="1" ht="22.9" customHeight="1" spans="1:31">
      <c r="A18" s="22">
        <v>10</v>
      </c>
      <c r="B18" s="22" t="s">
        <v>243</v>
      </c>
      <c r="C18" s="23"/>
      <c r="D18" s="23"/>
      <c r="E18" s="23" t="s">
        <v>266</v>
      </c>
      <c r="F18" s="23"/>
      <c r="G18" s="23"/>
      <c r="H18" s="23"/>
      <c r="I18" s="23"/>
      <c r="J18" s="23"/>
      <c r="K18" s="23"/>
      <c r="L18" s="23"/>
      <c r="M18" s="23"/>
      <c r="N18" s="23"/>
      <c r="O18" s="23"/>
      <c r="P18" s="23"/>
      <c r="Q18" s="23"/>
      <c r="R18" s="23"/>
      <c r="S18" s="23"/>
      <c r="T18" s="57"/>
      <c r="U18" s="57"/>
      <c r="V18" s="475"/>
      <c r="W18" s="476"/>
      <c r="X18" s="476"/>
      <c r="Y18" s="64"/>
      <c r="Z18" s="63"/>
      <c r="AA18" s="63"/>
      <c r="AB18" s="64"/>
      <c r="AC18" s="475"/>
      <c r="AD18" s="64"/>
      <c r="AE18" s="23"/>
    </row>
    <row r="19" s="2" customFormat="1" ht="22.9" customHeight="1" spans="1:33">
      <c r="A19" s="22">
        <v>11</v>
      </c>
      <c r="B19" s="22" t="s">
        <v>243</v>
      </c>
      <c r="C19" s="23"/>
      <c r="D19" s="23"/>
      <c r="E19" s="23" t="s">
        <v>267</v>
      </c>
      <c r="F19" s="23"/>
      <c r="G19" s="23"/>
      <c r="H19" s="23"/>
      <c r="I19" s="23"/>
      <c r="J19" s="23"/>
      <c r="K19" s="23"/>
      <c r="L19" s="23"/>
      <c r="M19" s="23"/>
      <c r="N19" s="23"/>
      <c r="O19" s="23"/>
      <c r="P19" s="23"/>
      <c r="Q19" s="23"/>
      <c r="R19" s="23"/>
      <c r="S19" s="23"/>
      <c r="T19" s="57"/>
      <c r="U19" s="57"/>
      <c r="V19" s="475"/>
      <c r="W19" s="476"/>
      <c r="X19" s="476"/>
      <c r="Y19" s="64"/>
      <c r="Z19" s="63"/>
      <c r="AA19" s="63"/>
      <c r="AB19" s="64"/>
      <c r="AC19" s="475"/>
      <c r="AD19" s="64"/>
      <c r="AE19" s="23"/>
      <c r="AG19" s="2" t="s">
        <v>268</v>
      </c>
    </row>
    <row r="20" s="2" customFormat="1" ht="22.9" customHeight="1" spans="1:33">
      <c r="A20" s="22">
        <v>12</v>
      </c>
      <c r="B20" s="22" t="s">
        <v>243</v>
      </c>
      <c r="C20" s="23"/>
      <c r="D20" s="23"/>
      <c r="E20" s="23" t="s">
        <v>269</v>
      </c>
      <c r="F20" s="23"/>
      <c r="G20" s="23"/>
      <c r="H20" s="23"/>
      <c r="I20" s="23"/>
      <c r="J20" s="23"/>
      <c r="K20" s="23"/>
      <c r="L20" s="23"/>
      <c r="M20" s="23"/>
      <c r="N20" s="23"/>
      <c r="O20" s="23"/>
      <c r="P20" s="23"/>
      <c r="Q20" s="23"/>
      <c r="R20" s="23"/>
      <c r="S20" s="23"/>
      <c r="T20" s="57"/>
      <c r="U20" s="57"/>
      <c r="V20" s="475"/>
      <c r="W20" s="476"/>
      <c r="X20" s="476"/>
      <c r="Y20" s="64"/>
      <c r="Z20" s="63"/>
      <c r="AA20" s="63"/>
      <c r="AB20" s="64"/>
      <c r="AC20" s="475"/>
      <c r="AD20" s="64"/>
      <c r="AE20" s="23"/>
      <c r="AG20" s="2" t="s">
        <v>268</v>
      </c>
    </row>
    <row r="21" s="2" customFormat="1" ht="22.9" customHeight="1" spans="1:31">
      <c r="A21" s="22">
        <v>13</v>
      </c>
      <c r="B21" s="22" t="s">
        <v>243</v>
      </c>
      <c r="C21" s="23"/>
      <c r="D21" s="23"/>
      <c r="E21" s="23" t="s">
        <v>270</v>
      </c>
      <c r="F21" s="23"/>
      <c r="G21" s="23"/>
      <c r="H21" s="23"/>
      <c r="I21" s="23"/>
      <c r="J21" s="23"/>
      <c r="K21" s="23"/>
      <c r="L21" s="23"/>
      <c r="M21" s="23"/>
      <c r="N21" s="23"/>
      <c r="O21" s="23"/>
      <c r="P21" s="23"/>
      <c r="Q21" s="23"/>
      <c r="R21" s="23"/>
      <c r="S21" s="23"/>
      <c r="T21" s="57"/>
      <c r="U21" s="57"/>
      <c r="V21" s="475"/>
      <c r="W21" s="476"/>
      <c r="X21" s="476"/>
      <c r="Y21" s="64"/>
      <c r="Z21" s="63"/>
      <c r="AA21" s="63"/>
      <c r="AB21" s="64"/>
      <c r="AC21" s="475"/>
      <c r="AD21" s="64"/>
      <c r="AE21" s="23"/>
    </row>
    <row r="22" s="2" customFormat="1" ht="22.9" customHeight="1" spans="1:31">
      <c r="A22" s="22">
        <v>14</v>
      </c>
      <c r="B22" s="22" t="s">
        <v>243</v>
      </c>
      <c r="C22" s="23"/>
      <c r="D22" s="23"/>
      <c r="E22" s="23" t="s">
        <v>271</v>
      </c>
      <c r="F22" s="23"/>
      <c r="G22" s="23"/>
      <c r="H22" s="23"/>
      <c r="I22" s="23"/>
      <c r="J22" s="23"/>
      <c r="K22" s="23"/>
      <c r="L22" s="23"/>
      <c r="M22" s="23"/>
      <c r="N22" s="23"/>
      <c r="O22" s="23"/>
      <c r="P22" s="23"/>
      <c r="Q22" s="23"/>
      <c r="R22" s="23"/>
      <c r="S22" s="23"/>
      <c r="T22" s="57"/>
      <c r="U22" s="57"/>
      <c r="V22" s="475"/>
      <c r="W22" s="476"/>
      <c r="X22" s="476"/>
      <c r="Y22" s="64"/>
      <c r="Z22" s="63"/>
      <c r="AA22" s="63"/>
      <c r="AB22" s="64"/>
      <c r="AC22" s="475"/>
      <c r="AD22" s="64"/>
      <c r="AE22" s="23"/>
    </row>
    <row r="23" s="2" customFormat="1" ht="22.9" customHeight="1" spans="1:31">
      <c r="A23" s="22">
        <v>15</v>
      </c>
      <c r="B23" s="22" t="s">
        <v>243</v>
      </c>
      <c r="C23" s="23"/>
      <c r="D23" s="23"/>
      <c r="E23" s="23" t="s">
        <v>272</v>
      </c>
      <c r="F23" s="23"/>
      <c r="G23" s="23"/>
      <c r="H23" s="23"/>
      <c r="I23" s="23"/>
      <c r="J23" s="23"/>
      <c r="K23" s="23"/>
      <c r="L23" s="23"/>
      <c r="M23" s="23"/>
      <c r="N23" s="23"/>
      <c r="O23" s="23"/>
      <c r="P23" s="23"/>
      <c r="Q23" s="23"/>
      <c r="R23" s="23"/>
      <c r="S23" s="23"/>
      <c r="T23" s="57"/>
      <c r="U23" s="57"/>
      <c r="V23" s="475"/>
      <c r="W23" s="476"/>
      <c r="X23" s="476"/>
      <c r="Y23" s="64"/>
      <c r="Z23" s="63"/>
      <c r="AA23" s="63"/>
      <c r="AB23" s="64"/>
      <c r="AC23" s="475"/>
      <c r="AD23" s="64"/>
      <c r="AE23" s="23"/>
    </row>
    <row r="24" s="2" customFormat="1" ht="22.9" customHeight="1" spans="1:31">
      <c r="A24" s="22">
        <v>16</v>
      </c>
      <c r="B24" s="22" t="s">
        <v>243</v>
      </c>
      <c r="C24" s="23"/>
      <c r="D24" s="23"/>
      <c r="E24" s="23" t="s">
        <v>273</v>
      </c>
      <c r="F24" s="23"/>
      <c r="G24" s="23"/>
      <c r="H24" s="23"/>
      <c r="I24" s="23"/>
      <c r="J24" s="23"/>
      <c r="K24" s="23"/>
      <c r="L24" s="23"/>
      <c r="M24" s="23"/>
      <c r="N24" s="23"/>
      <c r="O24" s="23"/>
      <c r="P24" s="23"/>
      <c r="Q24" s="23"/>
      <c r="R24" s="23"/>
      <c r="S24" s="23"/>
      <c r="T24" s="57"/>
      <c r="U24" s="57"/>
      <c r="V24" s="475"/>
      <c r="W24" s="476"/>
      <c r="X24" s="476"/>
      <c r="Y24" s="64"/>
      <c r="Z24" s="63"/>
      <c r="AA24" s="63"/>
      <c r="AB24" s="64"/>
      <c r="AC24" s="475"/>
      <c r="AD24" s="64"/>
      <c r="AE24" s="23"/>
    </row>
    <row r="25" s="2" customFormat="1" ht="22.9" customHeight="1" spans="1:31">
      <c r="A25" s="22">
        <v>17</v>
      </c>
      <c r="B25" s="22" t="s">
        <v>243</v>
      </c>
      <c r="C25" s="23"/>
      <c r="D25" s="23"/>
      <c r="E25" s="23" t="s">
        <v>274</v>
      </c>
      <c r="F25" s="23"/>
      <c r="G25" s="23"/>
      <c r="H25" s="23"/>
      <c r="I25" s="23"/>
      <c r="J25" s="23"/>
      <c r="K25" s="23"/>
      <c r="L25" s="23"/>
      <c r="M25" s="23"/>
      <c r="N25" s="23"/>
      <c r="O25" s="23"/>
      <c r="P25" s="23"/>
      <c r="Q25" s="23"/>
      <c r="R25" s="23"/>
      <c r="S25" s="23"/>
      <c r="T25" s="57"/>
      <c r="U25" s="57"/>
      <c r="V25" s="475"/>
      <c r="W25" s="476"/>
      <c r="X25" s="476"/>
      <c r="Y25" s="64"/>
      <c r="Z25" s="63"/>
      <c r="AA25" s="63"/>
      <c r="AB25" s="64"/>
      <c r="AC25" s="475"/>
      <c r="AD25" s="64"/>
      <c r="AE25" s="23"/>
    </row>
    <row r="26" s="2" customFormat="1" ht="22.9" customHeight="1" spans="1:31">
      <c r="A26" s="22">
        <v>18</v>
      </c>
      <c r="B26" s="22" t="s">
        <v>243</v>
      </c>
      <c r="C26" s="23"/>
      <c r="D26" s="23"/>
      <c r="E26" s="23" t="s">
        <v>275</v>
      </c>
      <c r="F26" s="23"/>
      <c r="G26" s="23"/>
      <c r="H26" s="23"/>
      <c r="I26" s="23"/>
      <c r="J26" s="23"/>
      <c r="K26" s="23"/>
      <c r="L26" s="23"/>
      <c r="M26" s="23"/>
      <c r="N26" s="23"/>
      <c r="O26" s="23"/>
      <c r="P26" s="23"/>
      <c r="Q26" s="23"/>
      <c r="R26" s="23"/>
      <c r="S26" s="23"/>
      <c r="T26" s="57"/>
      <c r="U26" s="57"/>
      <c r="V26" s="475"/>
      <c r="W26" s="476"/>
      <c r="X26" s="476"/>
      <c r="Y26" s="64"/>
      <c r="Z26" s="63"/>
      <c r="AA26" s="63"/>
      <c r="AB26" s="64"/>
      <c r="AC26" s="475"/>
      <c r="AD26" s="64"/>
      <c r="AE26" s="23"/>
    </row>
    <row r="27" s="2" customFormat="1" ht="22.9" customHeight="1" spans="1:31">
      <c r="A27" s="22">
        <v>19</v>
      </c>
      <c r="B27" s="22" t="s">
        <v>243</v>
      </c>
      <c r="C27" s="23"/>
      <c r="D27" s="23"/>
      <c r="E27" s="23" t="s">
        <v>276</v>
      </c>
      <c r="F27" s="23"/>
      <c r="G27" s="23"/>
      <c r="H27" s="23"/>
      <c r="I27" s="23"/>
      <c r="J27" s="23"/>
      <c r="K27" s="23"/>
      <c r="L27" s="23"/>
      <c r="M27" s="23"/>
      <c r="N27" s="23"/>
      <c r="O27" s="23"/>
      <c r="P27" s="23"/>
      <c r="Q27" s="23"/>
      <c r="R27" s="23"/>
      <c r="S27" s="23"/>
      <c r="T27" s="57"/>
      <c r="U27" s="57"/>
      <c r="V27" s="475"/>
      <c r="W27" s="476"/>
      <c r="X27" s="476"/>
      <c r="Y27" s="64"/>
      <c r="Z27" s="63"/>
      <c r="AA27" s="63"/>
      <c r="AB27" s="64"/>
      <c r="AC27" s="475"/>
      <c r="AD27" s="64"/>
      <c r="AE27" s="23"/>
    </row>
    <row r="28" s="2" customFormat="1" ht="22.9" customHeight="1" spans="1:31">
      <c r="A28" s="22">
        <v>20</v>
      </c>
      <c r="B28" s="22" t="s">
        <v>243</v>
      </c>
      <c r="C28" s="23"/>
      <c r="D28" s="23"/>
      <c r="E28" s="23" t="s">
        <v>277</v>
      </c>
      <c r="F28" s="23"/>
      <c r="G28" s="23"/>
      <c r="H28" s="23"/>
      <c r="I28" s="23"/>
      <c r="J28" s="23"/>
      <c r="K28" s="23"/>
      <c r="L28" s="23"/>
      <c r="M28" s="23"/>
      <c r="N28" s="23"/>
      <c r="O28" s="23"/>
      <c r="P28" s="23"/>
      <c r="Q28" s="23"/>
      <c r="R28" s="23"/>
      <c r="S28" s="23"/>
      <c r="T28" s="57"/>
      <c r="U28" s="57"/>
      <c r="V28" s="475"/>
      <c r="W28" s="476"/>
      <c r="X28" s="476"/>
      <c r="Y28" s="64"/>
      <c r="Z28" s="63"/>
      <c r="AA28" s="63"/>
      <c r="AB28" s="64"/>
      <c r="AC28" s="475"/>
      <c r="AD28" s="64"/>
      <c r="AE28" s="23"/>
    </row>
    <row r="29" s="2" customFormat="1" ht="22.9" customHeight="1" spans="1:31">
      <c r="A29" s="22">
        <v>21</v>
      </c>
      <c r="B29" s="22" t="s">
        <v>243</v>
      </c>
      <c r="C29" s="23"/>
      <c r="D29" s="23"/>
      <c r="E29" s="23" t="s">
        <v>278</v>
      </c>
      <c r="F29" s="23"/>
      <c r="G29" s="23"/>
      <c r="H29" s="23"/>
      <c r="I29" s="23"/>
      <c r="J29" s="23"/>
      <c r="K29" s="23"/>
      <c r="L29" s="23"/>
      <c r="M29" s="23"/>
      <c r="N29" s="23"/>
      <c r="O29" s="23"/>
      <c r="P29" s="23"/>
      <c r="Q29" s="23"/>
      <c r="R29" s="23"/>
      <c r="S29" s="23"/>
      <c r="T29" s="59"/>
      <c r="U29" s="59"/>
      <c r="V29" s="259"/>
      <c r="W29" s="258"/>
      <c r="X29" s="258"/>
      <c r="Y29" s="64"/>
      <c r="Z29" s="63"/>
      <c r="AA29" s="63"/>
      <c r="AB29" s="64"/>
      <c r="AC29" s="259"/>
      <c r="AD29" s="64"/>
      <c r="AE29" s="23"/>
    </row>
    <row r="30" s="2" customFormat="1" ht="70.15" customHeight="1" spans="1:31">
      <c r="A30" s="22">
        <v>1</v>
      </c>
      <c r="B30" s="22" t="s">
        <v>243</v>
      </c>
      <c r="C30" s="23" t="s">
        <v>98</v>
      </c>
      <c r="D30" s="23" t="s">
        <v>99</v>
      </c>
      <c r="E30" s="23" t="s">
        <v>279</v>
      </c>
      <c r="F30" s="23" t="s">
        <v>97</v>
      </c>
      <c r="G30" s="23" t="s">
        <v>280</v>
      </c>
      <c r="H30" s="23" t="s">
        <v>61</v>
      </c>
      <c r="I30" s="23" t="s">
        <v>122</v>
      </c>
      <c r="J30" s="81" t="s">
        <v>18</v>
      </c>
      <c r="K30" s="22"/>
      <c r="L30" s="22"/>
      <c r="M30" s="22"/>
      <c r="N30" s="22"/>
      <c r="O30" s="22"/>
      <c r="P30" s="22"/>
      <c r="Q30" s="71" t="s">
        <v>25</v>
      </c>
      <c r="R30" s="22"/>
      <c r="S30" s="401" t="s">
        <v>246</v>
      </c>
      <c r="T30" s="232"/>
      <c r="U30" s="232"/>
      <c r="V30" s="473" t="s">
        <v>247</v>
      </c>
      <c r="W30" s="474"/>
      <c r="X30" s="474"/>
      <c r="Y30" s="64" t="s">
        <v>281</v>
      </c>
      <c r="Z30" s="63"/>
      <c r="AA30" s="63"/>
      <c r="AB30" s="64">
        <v>19.5</v>
      </c>
      <c r="AC30" s="485">
        <v>4.78</v>
      </c>
      <c r="AD30" s="64">
        <v>15.888</v>
      </c>
      <c r="AE30" s="23" t="s">
        <v>249</v>
      </c>
    </row>
    <row r="31" s="2" customFormat="1" ht="70.15" customHeight="1" spans="1:31">
      <c r="A31" s="22">
        <v>2</v>
      </c>
      <c r="B31" s="22" t="s">
        <v>243</v>
      </c>
      <c r="C31" s="23"/>
      <c r="D31" s="23"/>
      <c r="E31" s="23" t="s">
        <v>282</v>
      </c>
      <c r="F31" s="23" t="s">
        <v>97</v>
      </c>
      <c r="G31" s="23" t="s">
        <v>131</v>
      </c>
      <c r="H31" s="23" t="s">
        <v>283</v>
      </c>
      <c r="I31" s="23" t="s">
        <v>54</v>
      </c>
      <c r="J31" s="81"/>
      <c r="K31" s="81"/>
      <c r="L31" s="81"/>
      <c r="M31" s="23" t="s">
        <v>284</v>
      </c>
      <c r="N31" s="81"/>
      <c r="O31" s="81"/>
      <c r="P31" s="81"/>
      <c r="Q31" s="23" t="s">
        <v>284</v>
      </c>
      <c r="R31" s="81"/>
      <c r="S31" s="81" t="s">
        <v>246</v>
      </c>
      <c r="T31" s="153"/>
      <c r="U31" s="153"/>
      <c r="V31" s="473"/>
      <c r="W31" s="474"/>
      <c r="X31" s="474"/>
      <c r="Y31" s="537" t="s">
        <v>285</v>
      </c>
      <c r="Z31" s="487"/>
      <c r="AA31" s="487"/>
      <c r="AB31" s="62">
        <v>24.5</v>
      </c>
      <c r="AC31" s="473">
        <v>6.4</v>
      </c>
      <c r="AD31" s="62">
        <v>18.6</v>
      </c>
      <c r="AE31" s="351" t="s">
        <v>286</v>
      </c>
    </row>
    <row r="32" s="2" customFormat="1" ht="70.15" customHeight="1" spans="1:31">
      <c r="A32" s="22">
        <v>3</v>
      </c>
      <c r="B32" s="22" t="s">
        <v>243</v>
      </c>
      <c r="C32" s="23"/>
      <c r="D32" s="23"/>
      <c r="E32" s="23" t="s">
        <v>287</v>
      </c>
      <c r="F32" s="23" t="s">
        <v>97</v>
      </c>
      <c r="G32" s="23" t="s">
        <v>18</v>
      </c>
      <c r="H32" s="23" t="s">
        <v>283</v>
      </c>
      <c r="I32" s="23" t="s">
        <v>54</v>
      </c>
      <c r="J32" s="23" t="s">
        <v>284</v>
      </c>
      <c r="K32" s="81"/>
      <c r="L32" s="81"/>
      <c r="M32" s="81"/>
      <c r="N32" s="81"/>
      <c r="O32" s="81"/>
      <c r="P32" s="23" t="s">
        <v>284</v>
      </c>
      <c r="Q32" s="81"/>
      <c r="R32" s="81"/>
      <c r="S32" s="81" t="s">
        <v>246</v>
      </c>
      <c r="T32" s="153"/>
      <c r="U32" s="153"/>
      <c r="V32" s="473"/>
      <c r="W32" s="474"/>
      <c r="X32" s="474"/>
      <c r="Y32" s="486"/>
      <c r="Z32" s="487"/>
      <c r="AA32" s="487"/>
      <c r="AB32" s="62"/>
      <c r="AC32" s="473">
        <v>14.6</v>
      </c>
      <c r="AD32" s="62"/>
      <c r="AE32" s="353"/>
    </row>
    <row r="33" s="2" customFormat="1" ht="38.45" customHeight="1" spans="1:31">
      <c r="A33" s="22">
        <v>2</v>
      </c>
      <c r="B33" s="22" t="s">
        <v>243</v>
      </c>
      <c r="C33" s="23"/>
      <c r="D33" s="23"/>
      <c r="E33" s="23" t="s">
        <v>288</v>
      </c>
      <c r="F33" s="268" t="s">
        <v>60</v>
      </c>
      <c r="G33" s="268" t="s">
        <v>289</v>
      </c>
      <c r="H33" s="23" t="s">
        <v>61</v>
      </c>
      <c r="I33" s="23" t="s">
        <v>122</v>
      </c>
      <c r="J33" s="23" t="s">
        <v>18</v>
      </c>
      <c r="K33" s="23"/>
      <c r="L33" s="23"/>
      <c r="M33" s="23"/>
      <c r="N33" s="23"/>
      <c r="O33" s="23"/>
      <c r="P33" s="23"/>
      <c r="Q33" s="22" t="s">
        <v>25</v>
      </c>
      <c r="R33" s="23"/>
      <c r="S33" s="401" t="s">
        <v>246</v>
      </c>
      <c r="T33" s="232"/>
      <c r="U33" s="232"/>
      <c r="V33" s="64" t="s">
        <v>247</v>
      </c>
      <c r="W33" s="63"/>
      <c r="X33" s="63"/>
      <c r="Y33" s="64" t="s">
        <v>290</v>
      </c>
      <c r="Z33" s="63"/>
      <c r="AA33" s="63"/>
      <c r="AB33" s="64">
        <v>19.5</v>
      </c>
      <c r="AC33" s="257">
        <v>3</v>
      </c>
      <c r="AD33" s="64">
        <v>14</v>
      </c>
      <c r="AE33" s="23" t="s">
        <v>249</v>
      </c>
    </row>
    <row r="34" s="2" customFormat="1" ht="38.45" customHeight="1" spans="1:31">
      <c r="A34" s="22">
        <v>3</v>
      </c>
      <c r="B34" s="22" t="s">
        <v>243</v>
      </c>
      <c r="C34" s="23"/>
      <c r="D34" s="23"/>
      <c r="E34" s="23" t="s">
        <v>291</v>
      </c>
      <c r="F34" s="268"/>
      <c r="G34" s="268"/>
      <c r="H34" s="23"/>
      <c r="I34" s="23"/>
      <c r="J34" s="23"/>
      <c r="K34" s="23"/>
      <c r="L34" s="23"/>
      <c r="M34" s="23"/>
      <c r="N34" s="23"/>
      <c r="O34" s="23"/>
      <c r="P34" s="23"/>
      <c r="Q34" s="22"/>
      <c r="R34" s="23"/>
      <c r="S34" s="401"/>
      <c r="T34" s="232"/>
      <c r="U34" s="232"/>
      <c r="V34" s="64" t="s">
        <v>247</v>
      </c>
      <c r="W34" s="63"/>
      <c r="X34" s="63"/>
      <c r="Y34" s="64"/>
      <c r="Z34" s="63"/>
      <c r="AA34" s="63"/>
      <c r="AB34" s="64"/>
      <c r="AC34" s="475"/>
      <c r="AD34" s="64"/>
      <c r="AE34" s="23"/>
    </row>
    <row r="35" s="2" customFormat="1" ht="38.45" customHeight="1" spans="1:31">
      <c r="A35" s="22">
        <v>4</v>
      </c>
      <c r="B35" s="22" t="s">
        <v>243</v>
      </c>
      <c r="C35" s="23"/>
      <c r="D35" s="23"/>
      <c r="E35" s="23" t="s">
        <v>292</v>
      </c>
      <c r="F35" s="268"/>
      <c r="G35" s="268"/>
      <c r="H35" s="23"/>
      <c r="I35" s="23"/>
      <c r="J35" s="23"/>
      <c r="K35" s="23"/>
      <c r="L35" s="23"/>
      <c r="M35" s="23"/>
      <c r="N35" s="23"/>
      <c r="O35" s="23"/>
      <c r="P35" s="23"/>
      <c r="Q35" s="22"/>
      <c r="R35" s="23"/>
      <c r="S35" s="401"/>
      <c r="T35" s="232"/>
      <c r="U35" s="232"/>
      <c r="V35" s="64" t="s">
        <v>247</v>
      </c>
      <c r="W35" s="63"/>
      <c r="X35" s="63"/>
      <c r="Y35" s="64"/>
      <c r="Z35" s="63"/>
      <c r="AA35" s="63"/>
      <c r="AB35" s="64"/>
      <c r="AC35" s="259"/>
      <c r="AD35" s="64"/>
      <c r="AE35" s="23"/>
    </row>
    <row r="36" s="2" customFormat="1" ht="25.15" customHeight="1" spans="1:31">
      <c r="A36" s="22"/>
      <c r="B36" s="71"/>
      <c r="C36" s="23"/>
      <c r="D36" s="23"/>
      <c r="E36" s="23"/>
      <c r="F36" s="23"/>
      <c r="G36" s="23"/>
      <c r="H36" s="22"/>
      <c r="I36" s="22"/>
      <c r="J36" s="71"/>
      <c r="K36" s="71"/>
      <c r="L36" s="71"/>
      <c r="M36" s="71"/>
      <c r="N36" s="71"/>
      <c r="O36" s="71"/>
      <c r="P36" s="71"/>
      <c r="Q36" s="71"/>
      <c r="R36" s="71"/>
      <c r="S36" s="71"/>
      <c r="T36" s="90"/>
      <c r="U36" s="90"/>
      <c r="V36" s="91"/>
      <c r="W36" s="71"/>
      <c r="X36" s="71"/>
      <c r="Y36" s="91"/>
      <c r="Z36" s="71"/>
      <c r="AA36" s="71"/>
      <c r="AB36" s="71"/>
      <c r="AC36" s="71"/>
      <c r="AD36" s="71"/>
      <c r="AE36" s="22"/>
    </row>
    <row r="37" s="2" customFormat="1" ht="25.15" customHeight="1" spans="1:31">
      <c r="A37" s="83" t="s">
        <v>213</v>
      </c>
      <c r="B37" s="84"/>
      <c r="C37" s="84"/>
      <c r="D37" s="84"/>
      <c r="E37" s="84"/>
      <c r="F37" s="84"/>
      <c r="G37" s="84"/>
      <c r="H37" s="22"/>
      <c r="I37" s="22"/>
      <c r="J37" s="71"/>
      <c r="K37" s="71"/>
      <c r="L37" s="71"/>
      <c r="M37" s="71"/>
      <c r="N37" s="71"/>
      <c r="O37" s="71"/>
      <c r="P37" s="71"/>
      <c r="Q37" s="71"/>
      <c r="R37" s="71"/>
      <c r="S37" s="71"/>
      <c r="T37" s="90"/>
      <c r="U37" s="90"/>
      <c r="V37" s="91"/>
      <c r="W37" s="71"/>
      <c r="X37" s="71"/>
      <c r="Y37" s="91"/>
      <c r="Z37" s="71"/>
      <c r="AA37" s="71"/>
      <c r="AB37" s="71"/>
      <c r="AC37" s="71"/>
      <c r="AD37" s="71"/>
      <c r="AE37" s="22"/>
    </row>
    <row r="38" s="2" customFormat="1" ht="25.15" customHeight="1" spans="1:31">
      <c r="A38" s="22"/>
      <c r="B38" s="71"/>
      <c r="C38" s="23" t="s">
        <v>90</v>
      </c>
      <c r="D38" s="23"/>
      <c r="E38" s="23"/>
      <c r="F38" s="23"/>
      <c r="G38" s="23"/>
      <c r="H38" s="22"/>
      <c r="I38" s="22"/>
      <c r="J38" s="71"/>
      <c r="K38" s="71"/>
      <c r="L38" s="71"/>
      <c r="M38" s="71"/>
      <c r="N38" s="71"/>
      <c r="O38" s="71"/>
      <c r="P38" s="71"/>
      <c r="Q38" s="71"/>
      <c r="R38" s="71"/>
      <c r="S38" s="71"/>
      <c r="T38" s="90"/>
      <c r="U38" s="90"/>
      <c r="V38" s="91"/>
      <c r="W38" s="71"/>
      <c r="X38" s="71"/>
      <c r="Y38" s="91"/>
      <c r="Z38" s="71"/>
      <c r="AA38" s="71"/>
      <c r="AB38" s="71"/>
      <c r="AC38" s="71"/>
      <c r="AD38" s="71"/>
      <c r="AE38" s="22"/>
    </row>
    <row r="39" s="2" customFormat="1" ht="25.15" customHeight="1" spans="1:31">
      <c r="A39" s="176" t="s">
        <v>293</v>
      </c>
      <c r="B39" s="176"/>
      <c r="C39" s="176"/>
      <c r="D39" s="23"/>
      <c r="E39" s="23"/>
      <c r="F39" s="23"/>
      <c r="G39" s="23"/>
      <c r="H39" s="22"/>
      <c r="I39" s="22"/>
      <c r="J39" s="71"/>
      <c r="K39" s="71"/>
      <c r="L39" s="71"/>
      <c r="M39" s="71"/>
      <c r="N39" s="71"/>
      <c r="O39" s="71"/>
      <c r="P39" s="71"/>
      <c r="Q39" s="71"/>
      <c r="R39" s="71"/>
      <c r="S39" s="71"/>
      <c r="T39" s="90"/>
      <c r="U39" s="90"/>
      <c r="V39" s="91"/>
      <c r="W39" s="71"/>
      <c r="X39" s="71"/>
      <c r="Y39" s="91"/>
      <c r="Z39" s="71"/>
      <c r="AA39" s="71"/>
      <c r="AB39" s="71"/>
      <c r="AC39" s="71"/>
      <c r="AD39" s="71"/>
      <c r="AE39" s="22"/>
    </row>
    <row r="40" s="2" customFormat="1" ht="25.15" customHeight="1" spans="1:31">
      <c r="A40" s="22"/>
      <c r="B40" s="71"/>
      <c r="C40" s="23"/>
      <c r="D40" s="23"/>
      <c r="E40" s="23"/>
      <c r="F40" s="23"/>
      <c r="G40" s="23"/>
      <c r="H40" s="22"/>
      <c r="I40" s="22"/>
      <c r="J40" s="71"/>
      <c r="K40" s="71"/>
      <c r="L40" s="71"/>
      <c r="M40" s="71"/>
      <c r="N40" s="71"/>
      <c r="O40" s="71"/>
      <c r="P40" s="71"/>
      <c r="Q40" s="71"/>
      <c r="R40" s="71"/>
      <c r="S40" s="71"/>
      <c r="T40" s="90"/>
      <c r="U40" s="90"/>
      <c r="V40" s="91"/>
      <c r="W40" s="71"/>
      <c r="X40" s="71"/>
      <c r="Y40" s="91"/>
      <c r="Z40" s="71"/>
      <c r="AA40" s="71"/>
      <c r="AB40" s="71"/>
      <c r="AC40" s="71"/>
      <c r="AD40" s="71"/>
      <c r="AE40" s="22"/>
    </row>
    <row r="41" s="2" customFormat="1" ht="25.15" customHeight="1" spans="1:31">
      <c r="A41" s="22"/>
      <c r="B41" s="71"/>
      <c r="C41" s="23"/>
      <c r="D41" s="23"/>
      <c r="E41" s="23"/>
      <c r="F41" s="23"/>
      <c r="G41" s="23"/>
      <c r="H41" s="22"/>
      <c r="I41" s="22"/>
      <c r="J41" s="71"/>
      <c r="K41" s="71"/>
      <c r="L41" s="71"/>
      <c r="M41" s="71"/>
      <c r="N41" s="71"/>
      <c r="O41" s="71"/>
      <c r="P41" s="71"/>
      <c r="Q41" s="71"/>
      <c r="R41" s="71"/>
      <c r="S41" s="71"/>
      <c r="T41" s="90"/>
      <c r="U41" s="90"/>
      <c r="V41" s="91"/>
      <c r="W41" s="71"/>
      <c r="X41" s="71"/>
      <c r="Y41" s="91"/>
      <c r="Z41" s="71"/>
      <c r="AA41" s="71"/>
      <c r="AB41" s="71"/>
      <c r="AC41" s="71"/>
      <c r="AD41" s="71"/>
      <c r="AE41" s="22"/>
    </row>
    <row r="42" s="7" customFormat="1" ht="40.9" customHeight="1" spans="1:37">
      <c r="A42" s="89" t="s">
        <v>144</v>
      </c>
      <c r="B42" s="89"/>
      <c r="C42" s="89"/>
      <c r="D42" s="89"/>
      <c r="E42" s="89"/>
      <c r="F42" s="89"/>
      <c r="G42" s="89"/>
      <c r="H42" s="89"/>
      <c r="I42" s="89"/>
      <c r="J42" s="89"/>
      <c r="K42" s="89"/>
      <c r="L42" s="89"/>
      <c r="M42" s="89"/>
      <c r="N42" s="89"/>
      <c r="O42" s="89"/>
      <c r="P42" s="89"/>
      <c r="Q42" s="89"/>
      <c r="R42" s="89"/>
      <c r="S42" s="89"/>
      <c r="T42" s="92"/>
      <c r="U42" s="92"/>
      <c r="V42" s="93"/>
      <c r="W42" s="92"/>
      <c r="X42" s="92"/>
      <c r="Y42" s="89"/>
      <c r="Z42" s="92"/>
      <c r="AA42" s="92"/>
      <c r="AB42" s="89"/>
      <c r="AC42" s="89"/>
      <c r="AD42" s="89"/>
      <c r="AE42" s="89"/>
      <c r="AF42" s="94"/>
      <c r="AG42" s="94"/>
      <c r="AH42" s="94"/>
      <c r="AI42" s="94"/>
      <c r="AJ42" s="94"/>
      <c r="AK42" s="94"/>
    </row>
  </sheetData>
  <autoFilter ref="A7:AG35">
    <extLst/>
  </autoFilter>
  <mergeCells count="108">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37:G37"/>
    <mergeCell ref="A39:C39"/>
    <mergeCell ref="A42:AE42"/>
    <mergeCell ref="A4:A6"/>
    <mergeCell ref="B4:B6"/>
    <mergeCell ref="C4:C6"/>
    <mergeCell ref="C9:C29"/>
    <mergeCell ref="C30:C32"/>
    <mergeCell ref="C33:C35"/>
    <mergeCell ref="D4:D6"/>
    <mergeCell ref="D9:D29"/>
    <mergeCell ref="D30:D32"/>
    <mergeCell ref="D33:D35"/>
    <mergeCell ref="E4:E6"/>
    <mergeCell ref="F4:F6"/>
    <mergeCell ref="F14:F29"/>
    <mergeCell ref="F33:F35"/>
    <mergeCell ref="G4:G6"/>
    <mergeCell ref="G9:G10"/>
    <mergeCell ref="G14:G29"/>
    <mergeCell ref="G33:G35"/>
    <mergeCell ref="H4:H6"/>
    <mergeCell ref="H9:H10"/>
    <mergeCell ref="H14:H29"/>
    <mergeCell ref="H33:H35"/>
    <mergeCell ref="I4:I6"/>
    <mergeCell ref="I9:I10"/>
    <mergeCell ref="I14:I29"/>
    <mergeCell ref="I33:I35"/>
    <mergeCell ref="J5:J6"/>
    <mergeCell ref="J9:J10"/>
    <mergeCell ref="J14:J29"/>
    <mergeCell ref="J33:J35"/>
    <mergeCell ref="K5:K6"/>
    <mergeCell ref="K9:K10"/>
    <mergeCell ref="K14:K29"/>
    <mergeCell ref="K33:K35"/>
    <mergeCell ref="L5:L6"/>
    <mergeCell ref="L9:L10"/>
    <mergeCell ref="L14:L29"/>
    <mergeCell ref="L33:L35"/>
    <mergeCell ref="M5:M6"/>
    <mergeCell ref="M9:M10"/>
    <mergeCell ref="M14:M29"/>
    <mergeCell ref="M33:M35"/>
    <mergeCell ref="N5:N6"/>
    <mergeCell ref="N9:N10"/>
    <mergeCell ref="N14:N29"/>
    <mergeCell ref="N33:N35"/>
    <mergeCell ref="O5:O6"/>
    <mergeCell ref="O9:O10"/>
    <mergeCell ref="O14:O29"/>
    <mergeCell ref="O33:O35"/>
    <mergeCell ref="P5:P6"/>
    <mergeCell ref="P9:P10"/>
    <mergeCell ref="P14:P29"/>
    <mergeCell ref="P33:P35"/>
    <mergeCell ref="Q5:Q6"/>
    <mergeCell ref="Q9:Q10"/>
    <mergeCell ref="Q14:Q29"/>
    <mergeCell ref="Q33:Q35"/>
    <mergeCell ref="R5:R6"/>
    <mergeCell ref="R9:R10"/>
    <mergeCell ref="R14:R29"/>
    <mergeCell ref="R33:R35"/>
    <mergeCell ref="S9:S10"/>
    <mergeCell ref="S14:S29"/>
    <mergeCell ref="S33:S35"/>
    <mergeCell ref="V14:V29"/>
    <mergeCell ref="Y9:Y10"/>
    <mergeCell ref="Y14:Y29"/>
    <mergeCell ref="Y31:Y32"/>
    <mergeCell ref="Y33:Y35"/>
    <mergeCell ref="AB9:AB10"/>
    <mergeCell ref="AB11:AB13"/>
    <mergeCell ref="AB14:AB29"/>
    <mergeCell ref="AB31:AB32"/>
    <mergeCell ref="AB33:AB35"/>
    <mergeCell ref="AC9:AC10"/>
    <mergeCell ref="AC11:AC13"/>
    <mergeCell ref="AC14:AC29"/>
    <mergeCell ref="AC33:AC35"/>
    <mergeCell ref="AD9:AD10"/>
    <mergeCell ref="AD11:AD13"/>
    <mergeCell ref="AD14:AD29"/>
    <mergeCell ref="AD31:AD32"/>
    <mergeCell ref="AD33:AD35"/>
    <mergeCell ref="AE4:AE6"/>
    <mergeCell ref="AE9:AE10"/>
    <mergeCell ref="AE14:AE29"/>
    <mergeCell ref="AE31:AE32"/>
    <mergeCell ref="AE33:AE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84"/>
  <sheetViews>
    <sheetView zoomScale="60" zoomScaleNormal="60" workbookViewId="0">
      <selection activeCell="A47" sqref="$A47:$XFD47"/>
    </sheetView>
  </sheetViews>
  <sheetFormatPr defaultColWidth="9" defaultRowHeight="13.5"/>
  <cols>
    <col min="1" max="1" width="3.1" style="388" customWidth="1"/>
    <col min="2" max="2" width="8" style="435" customWidth="1"/>
    <col min="3" max="3" width="7" style="435" customWidth="1"/>
    <col min="4" max="4" width="4.7" style="435" customWidth="1"/>
    <col min="5" max="5" width="15.6" style="435" customWidth="1"/>
    <col min="6" max="6" width="7.9" style="435" customWidth="1"/>
    <col min="7" max="7" width="15.1" style="435" customWidth="1"/>
    <col min="8" max="8" width="9.4" style="435" customWidth="1"/>
    <col min="9" max="9" width="9.6" style="435" customWidth="1"/>
    <col min="10" max="13" width="4.5" style="435" customWidth="1"/>
    <col min="14" max="14" width="5" style="435" customWidth="1"/>
    <col min="15" max="15" width="4.7" style="435" customWidth="1"/>
    <col min="16" max="16" width="4.6" style="435" customWidth="1"/>
    <col min="17" max="17" width="4.8" style="435" customWidth="1"/>
    <col min="18" max="18" width="5.3" style="435" customWidth="1"/>
    <col min="19" max="19" width="10.9" style="435" customWidth="1"/>
    <col min="20" max="21" width="10.9" style="436" customWidth="1"/>
    <col min="22" max="22" width="10.9" style="437" customWidth="1"/>
    <col min="23" max="24" width="10.9" style="436" customWidth="1"/>
    <col min="25" max="25" width="10.9" style="435" customWidth="1"/>
    <col min="26" max="27" width="10.9" style="436" customWidth="1"/>
    <col min="28" max="28" width="6.6" style="437" customWidth="1"/>
    <col min="29" max="29" width="11" style="437" customWidth="1"/>
    <col min="30" max="30" width="5.5" style="437" customWidth="1"/>
    <col min="31" max="31" width="4.2" style="435" customWidth="1"/>
    <col min="32" max="16384" width="9" style="435"/>
  </cols>
  <sheetData>
    <row r="1" s="388" customFormat="1" ht="14.25" spans="1:30">
      <c r="A1" s="136" t="s">
        <v>294</v>
      </c>
      <c r="B1" s="136"/>
      <c r="T1" s="375"/>
      <c r="U1" s="375"/>
      <c r="V1" s="362"/>
      <c r="W1" s="375"/>
      <c r="X1" s="375"/>
      <c r="Z1" s="375"/>
      <c r="AA1" s="375"/>
      <c r="AB1" s="362"/>
      <c r="AC1" s="362"/>
      <c r="AD1" s="362"/>
    </row>
    <row r="2" s="388" customFormat="1" ht="81" customHeight="1" spans="1:31">
      <c r="A2" s="15" t="s">
        <v>295</v>
      </c>
      <c r="B2" s="15"/>
      <c r="C2" s="15"/>
      <c r="D2" s="15"/>
      <c r="E2" s="15"/>
      <c r="F2" s="15"/>
      <c r="G2" s="15"/>
      <c r="H2" s="15"/>
      <c r="I2" s="15"/>
      <c r="J2" s="15"/>
      <c r="K2" s="15"/>
      <c r="L2" s="15"/>
      <c r="M2" s="15"/>
      <c r="N2" s="15"/>
      <c r="O2" s="15"/>
      <c r="P2" s="15"/>
      <c r="Q2" s="15"/>
      <c r="R2" s="15"/>
      <c r="S2" s="15"/>
      <c r="T2" s="399"/>
      <c r="U2" s="399"/>
      <c r="V2" s="400"/>
      <c r="W2" s="399"/>
      <c r="X2" s="399"/>
      <c r="Y2" s="15"/>
      <c r="Z2" s="399"/>
      <c r="AA2" s="399"/>
      <c r="AB2" s="400"/>
      <c r="AC2" s="400"/>
      <c r="AD2" s="400"/>
      <c r="AE2" s="15"/>
    </row>
    <row r="3" s="434" customFormat="1" ht="22.05" customHeight="1" spans="1:31">
      <c r="A3" s="438" t="s">
        <v>296</v>
      </c>
      <c r="B3" s="438"/>
      <c r="C3" s="438"/>
      <c r="D3" s="438"/>
      <c r="E3" s="438"/>
      <c r="F3" s="438"/>
      <c r="G3" s="439"/>
      <c r="H3" s="439"/>
      <c r="I3" s="439"/>
      <c r="J3" s="443"/>
      <c r="K3" s="443"/>
      <c r="L3" s="443"/>
      <c r="M3" s="443"/>
      <c r="N3" s="443"/>
      <c r="O3" s="3" t="s">
        <v>297</v>
      </c>
      <c r="P3" s="3"/>
      <c r="Q3" s="3"/>
      <c r="R3" s="3"/>
      <c r="S3" s="3"/>
      <c r="T3" s="41"/>
      <c r="U3" s="41"/>
      <c r="V3" s="42"/>
      <c r="W3" s="41"/>
      <c r="X3" s="41"/>
      <c r="Y3" s="3"/>
      <c r="Z3" s="41"/>
      <c r="AA3" s="41"/>
      <c r="AB3" s="42"/>
      <c r="AC3" s="42"/>
      <c r="AD3" s="42"/>
      <c r="AE3" s="439"/>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44"/>
      <c r="X4" s="44"/>
      <c r="Y4" s="67"/>
      <c r="Z4" s="44"/>
      <c r="AA4" s="68"/>
      <c r="AB4" s="161" t="s">
        <v>16</v>
      </c>
      <c r="AC4" s="161"/>
      <c r="AD4" s="161"/>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46"/>
      <c r="X5" s="46"/>
      <c r="Y5" s="18" t="s">
        <v>28</v>
      </c>
      <c r="Z5" s="46"/>
      <c r="AA5" s="46"/>
      <c r="AB5" s="161"/>
      <c r="AC5" s="161"/>
      <c r="AD5" s="161"/>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49" t="s">
        <v>30</v>
      </c>
      <c r="X6" s="50" t="s">
        <v>31</v>
      </c>
      <c r="Y6" s="48" t="s">
        <v>28</v>
      </c>
      <c r="Z6" s="49" t="s">
        <v>30</v>
      </c>
      <c r="AA6" s="50" t="s">
        <v>31</v>
      </c>
      <c r="AB6" s="54" t="s">
        <v>26</v>
      </c>
      <c r="AC6" s="54" t="s">
        <v>27</v>
      </c>
      <c r="AD6" s="54" t="s">
        <v>28</v>
      </c>
      <c r="AE6" s="18"/>
    </row>
    <row r="7" s="434" customFormat="1" ht="12" customHeight="1" spans="1:31">
      <c r="A7" s="440" t="s">
        <v>33</v>
      </c>
      <c r="B7" s="440" t="s">
        <v>34</v>
      </c>
      <c r="C7" s="440" t="s">
        <v>35</v>
      </c>
      <c r="D7" s="440" t="s">
        <v>36</v>
      </c>
      <c r="E7" s="440" t="s">
        <v>37</v>
      </c>
      <c r="F7" s="440" t="s">
        <v>38</v>
      </c>
      <c r="G7" s="441" t="s">
        <v>39</v>
      </c>
      <c r="H7" s="440" t="s">
        <v>40</v>
      </c>
      <c r="I7" s="440" t="s">
        <v>41</v>
      </c>
      <c r="J7" s="440" t="s">
        <v>42</v>
      </c>
      <c r="K7" s="440"/>
      <c r="L7" s="440"/>
      <c r="M7" s="440"/>
      <c r="N7" s="440"/>
      <c r="O7" s="440" t="s">
        <v>43</v>
      </c>
      <c r="P7" s="440"/>
      <c r="Q7" s="440"/>
      <c r="R7" s="440"/>
      <c r="S7" s="440" t="s">
        <v>44</v>
      </c>
      <c r="T7" s="444"/>
      <c r="U7" s="444"/>
      <c r="V7" s="445"/>
      <c r="W7" s="444"/>
      <c r="X7" s="444"/>
      <c r="Y7" s="440"/>
      <c r="Z7" s="459"/>
      <c r="AA7" s="459"/>
      <c r="AB7" s="460" t="s">
        <v>45</v>
      </c>
      <c r="AC7" s="461"/>
      <c r="AD7" s="462"/>
      <c r="AE7" s="440"/>
    </row>
    <row r="8" s="434" customFormat="1" ht="31.05" customHeight="1" spans="1:31">
      <c r="A8" s="273" t="s">
        <v>46</v>
      </c>
      <c r="B8" s="273"/>
      <c r="C8" s="273"/>
      <c r="D8" s="273"/>
      <c r="E8" s="273"/>
      <c r="F8" s="273"/>
      <c r="G8" s="273"/>
      <c r="H8" s="442"/>
      <c r="I8" s="442"/>
      <c r="J8" s="442"/>
      <c r="K8" s="442"/>
      <c r="L8" s="442"/>
      <c r="M8" s="442"/>
      <c r="N8" s="442"/>
      <c r="O8" s="442"/>
      <c r="P8" s="442"/>
      <c r="Q8" s="446"/>
      <c r="R8" s="442"/>
      <c r="S8" s="447"/>
      <c r="T8" s="448"/>
      <c r="U8" s="448"/>
      <c r="V8" s="449"/>
      <c r="W8" s="448"/>
      <c r="X8" s="448"/>
      <c r="Y8" s="447"/>
      <c r="Z8" s="448"/>
      <c r="AA8" s="448"/>
      <c r="AB8" s="449"/>
      <c r="AC8" s="449"/>
      <c r="AD8" s="449"/>
      <c r="AE8" s="442"/>
    </row>
    <row r="9" s="434" customFormat="1" ht="36.6" customHeight="1" spans="1:31">
      <c r="A9" s="23">
        <v>1</v>
      </c>
      <c r="B9" s="23" t="s">
        <v>298</v>
      </c>
      <c r="C9" s="23" t="s">
        <v>48</v>
      </c>
      <c r="D9" s="23" t="s">
        <v>49</v>
      </c>
      <c r="E9" s="23" t="s">
        <v>299</v>
      </c>
      <c r="F9" s="23" t="s">
        <v>51</v>
      </c>
      <c r="G9" s="23" t="s">
        <v>300</v>
      </c>
      <c r="H9" s="23" t="s">
        <v>61</v>
      </c>
      <c r="I9" s="23" t="s">
        <v>126</v>
      </c>
      <c r="J9" s="23" t="s">
        <v>61</v>
      </c>
      <c r="K9" s="23"/>
      <c r="L9" s="23"/>
      <c r="M9" s="23"/>
      <c r="N9" s="23"/>
      <c r="O9" s="23"/>
      <c r="P9" s="23"/>
      <c r="Q9" s="138" t="s">
        <v>25</v>
      </c>
      <c r="R9" s="23"/>
      <c r="S9" s="401" t="s">
        <v>301</v>
      </c>
      <c r="T9" s="402"/>
      <c r="U9" s="402"/>
      <c r="V9" s="450" t="s">
        <v>302</v>
      </c>
      <c r="W9" s="451"/>
      <c r="X9" s="451"/>
      <c r="Y9" s="401" t="s">
        <v>303</v>
      </c>
      <c r="Z9" s="232"/>
      <c r="AA9" s="232"/>
      <c r="AB9" s="463">
        <v>97.9998</v>
      </c>
      <c r="AC9" s="464">
        <v>67.3</v>
      </c>
      <c r="AD9" s="231">
        <v>148.5</v>
      </c>
      <c r="AE9" s="23"/>
    </row>
    <row r="10" s="388" customFormat="1" ht="36.6" customHeight="1" spans="1:31">
      <c r="A10" s="23">
        <v>2</v>
      </c>
      <c r="B10" s="23" t="s">
        <v>298</v>
      </c>
      <c r="C10" s="23"/>
      <c r="D10" s="23"/>
      <c r="E10" s="23" t="s">
        <v>304</v>
      </c>
      <c r="F10" s="23" t="s">
        <v>51</v>
      </c>
      <c r="G10" s="23"/>
      <c r="H10" s="23" t="s">
        <v>61</v>
      </c>
      <c r="I10" s="23"/>
      <c r="J10" s="23"/>
      <c r="K10" s="23"/>
      <c r="L10" s="23"/>
      <c r="M10" s="23"/>
      <c r="N10" s="23"/>
      <c r="O10" s="23"/>
      <c r="P10" s="23"/>
      <c r="Q10" s="138" t="s">
        <v>25</v>
      </c>
      <c r="R10" s="23"/>
      <c r="S10" s="401"/>
      <c r="T10" s="404"/>
      <c r="U10" s="404"/>
      <c r="V10" s="452"/>
      <c r="W10" s="453"/>
      <c r="X10" s="453"/>
      <c r="Y10" s="401"/>
      <c r="Z10" s="232"/>
      <c r="AA10" s="232"/>
      <c r="AB10" s="463"/>
      <c r="AC10" s="465"/>
      <c r="AD10" s="231"/>
      <c r="AE10" s="23"/>
    </row>
    <row r="11" s="388" customFormat="1" ht="36.6" customHeight="1" spans="1:31">
      <c r="A11" s="23">
        <v>3</v>
      </c>
      <c r="B11" s="23" t="s">
        <v>298</v>
      </c>
      <c r="C11" s="23"/>
      <c r="D11" s="23"/>
      <c r="E11" s="23" t="s">
        <v>305</v>
      </c>
      <c r="F11" s="23" t="s">
        <v>51</v>
      </c>
      <c r="G11" s="138" t="s">
        <v>306</v>
      </c>
      <c r="H11" s="23" t="s">
        <v>61</v>
      </c>
      <c r="I11" s="144" t="s">
        <v>307</v>
      </c>
      <c r="J11" s="138" t="s">
        <v>61</v>
      </c>
      <c r="K11" s="138"/>
      <c r="L11" s="138"/>
      <c r="M11" s="138"/>
      <c r="N11" s="138"/>
      <c r="O11" s="138"/>
      <c r="P11" s="138"/>
      <c r="Q11" s="138" t="s">
        <v>25</v>
      </c>
      <c r="R11" s="138"/>
      <c r="S11" s="401"/>
      <c r="T11" s="404"/>
      <c r="U11" s="404"/>
      <c r="V11" s="452"/>
      <c r="W11" s="453"/>
      <c r="X11" s="453"/>
      <c r="Y11" s="401"/>
      <c r="Z11" s="232"/>
      <c r="AA11" s="232"/>
      <c r="AB11" s="463"/>
      <c r="AC11" s="465"/>
      <c r="AD11" s="231"/>
      <c r="AE11" s="23"/>
    </row>
    <row r="12" s="388" customFormat="1" ht="36.6" customHeight="1" spans="1:31">
      <c r="A12" s="23">
        <v>4</v>
      </c>
      <c r="B12" s="23" t="s">
        <v>298</v>
      </c>
      <c r="C12" s="23"/>
      <c r="D12" s="23"/>
      <c r="E12" s="23" t="s">
        <v>308</v>
      </c>
      <c r="F12" s="23" t="s">
        <v>51</v>
      </c>
      <c r="G12" s="138"/>
      <c r="H12" s="23" t="s">
        <v>61</v>
      </c>
      <c r="I12" s="144"/>
      <c r="J12" s="138"/>
      <c r="K12" s="138"/>
      <c r="L12" s="138"/>
      <c r="M12" s="138"/>
      <c r="N12" s="138"/>
      <c r="O12" s="138"/>
      <c r="P12" s="138"/>
      <c r="Q12" s="138" t="s">
        <v>25</v>
      </c>
      <c r="R12" s="138"/>
      <c r="S12" s="401"/>
      <c r="T12" s="404"/>
      <c r="U12" s="404"/>
      <c r="V12" s="452"/>
      <c r="W12" s="453"/>
      <c r="X12" s="453"/>
      <c r="Y12" s="401"/>
      <c r="Z12" s="232"/>
      <c r="AA12" s="232"/>
      <c r="AB12" s="463"/>
      <c r="AC12" s="465"/>
      <c r="AD12" s="231"/>
      <c r="AE12" s="23"/>
    </row>
    <row r="13" s="388" customFormat="1" ht="36.6" customHeight="1" spans="1:31">
      <c r="A13" s="23">
        <v>5</v>
      </c>
      <c r="B13" s="23" t="s">
        <v>298</v>
      </c>
      <c r="C13" s="23"/>
      <c r="D13" s="23"/>
      <c r="E13" s="23" t="s">
        <v>309</v>
      </c>
      <c r="F13" s="23" t="s">
        <v>51</v>
      </c>
      <c r="G13" s="138"/>
      <c r="H13" s="23" t="s">
        <v>61</v>
      </c>
      <c r="I13" s="144"/>
      <c r="J13" s="138"/>
      <c r="K13" s="138"/>
      <c r="L13" s="138"/>
      <c r="M13" s="138"/>
      <c r="N13" s="138"/>
      <c r="O13" s="138"/>
      <c r="P13" s="138"/>
      <c r="Q13" s="138" t="s">
        <v>25</v>
      </c>
      <c r="R13" s="138"/>
      <c r="S13" s="401"/>
      <c r="T13" s="404"/>
      <c r="U13" s="404"/>
      <c r="V13" s="452"/>
      <c r="W13" s="453"/>
      <c r="X13" s="453"/>
      <c r="Y13" s="401"/>
      <c r="Z13" s="232"/>
      <c r="AA13" s="232"/>
      <c r="AB13" s="463"/>
      <c r="AC13" s="465"/>
      <c r="AD13" s="231"/>
      <c r="AE13" s="23"/>
    </row>
    <row r="14" s="388" customFormat="1" ht="36.6" customHeight="1" spans="1:31">
      <c r="A14" s="23">
        <v>6</v>
      </c>
      <c r="B14" s="23" t="s">
        <v>298</v>
      </c>
      <c r="C14" s="23"/>
      <c r="D14" s="23"/>
      <c r="E14" s="23" t="s">
        <v>310</v>
      </c>
      <c r="F14" s="23" t="s">
        <v>51</v>
      </c>
      <c r="G14" s="138"/>
      <c r="H14" s="23" t="s">
        <v>61</v>
      </c>
      <c r="I14" s="144"/>
      <c r="J14" s="138"/>
      <c r="K14" s="138"/>
      <c r="L14" s="138"/>
      <c r="M14" s="138"/>
      <c r="N14" s="138"/>
      <c r="O14" s="138"/>
      <c r="P14" s="138"/>
      <c r="Q14" s="138" t="s">
        <v>25</v>
      </c>
      <c r="R14" s="138"/>
      <c r="S14" s="401"/>
      <c r="T14" s="404"/>
      <c r="U14" s="404"/>
      <c r="V14" s="452"/>
      <c r="W14" s="453"/>
      <c r="X14" s="453"/>
      <c r="Y14" s="401"/>
      <c r="Z14" s="232"/>
      <c r="AA14" s="232"/>
      <c r="AB14" s="463"/>
      <c r="AC14" s="465"/>
      <c r="AD14" s="231"/>
      <c r="AE14" s="23"/>
    </row>
    <row r="15" s="388" customFormat="1" ht="36.6" customHeight="1" spans="1:31">
      <c r="A15" s="23">
        <v>7</v>
      </c>
      <c r="B15" s="23" t="s">
        <v>298</v>
      </c>
      <c r="C15" s="23"/>
      <c r="D15" s="23"/>
      <c r="E15" s="23" t="s">
        <v>311</v>
      </c>
      <c r="F15" s="23" t="s">
        <v>51</v>
      </c>
      <c r="G15" s="138"/>
      <c r="H15" s="23" t="s">
        <v>61</v>
      </c>
      <c r="I15" s="144"/>
      <c r="J15" s="138"/>
      <c r="K15" s="138"/>
      <c r="L15" s="138"/>
      <c r="M15" s="138"/>
      <c r="N15" s="138"/>
      <c r="O15" s="138"/>
      <c r="P15" s="138"/>
      <c r="Q15" s="138" t="s">
        <v>25</v>
      </c>
      <c r="R15" s="138"/>
      <c r="S15" s="401"/>
      <c r="T15" s="404"/>
      <c r="U15" s="404"/>
      <c r="V15" s="452"/>
      <c r="W15" s="453"/>
      <c r="X15" s="453"/>
      <c r="Y15" s="401"/>
      <c r="Z15" s="232"/>
      <c r="AA15" s="232"/>
      <c r="AB15" s="463"/>
      <c r="AC15" s="465"/>
      <c r="AD15" s="231"/>
      <c r="AE15" s="23"/>
    </row>
    <row r="16" s="388" customFormat="1" ht="36.6" customHeight="1" spans="1:31">
      <c r="A16" s="23">
        <v>8</v>
      </c>
      <c r="B16" s="23" t="s">
        <v>298</v>
      </c>
      <c r="C16" s="23"/>
      <c r="D16" s="23"/>
      <c r="E16" s="23" t="s">
        <v>312</v>
      </c>
      <c r="F16" s="23" t="s">
        <v>51</v>
      </c>
      <c r="G16" s="138"/>
      <c r="H16" s="23" t="s">
        <v>61</v>
      </c>
      <c r="I16" s="144"/>
      <c r="J16" s="138"/>
      <c r="K16" s="138"/>
      <c r="L16" s="138"/>
      <c r="M16" s="138"/>
      <c r="N16" s="138"/>
      <c r="O16" s="138"/>
      <c r="P16" s="138"/>
      <c r="Q16" s="138" t="s">
        <v>25</v>
      </c>
      <c r="R16" s="138"/>
      <c r="S16" s="401"/>
      <c r="T16" s="404"/>
      <c r="U16" s="404"/>
      <c r="V16" s="452"/>
      <c r="W16" s="453"/>
      <c r="X16" s="453"/>
      <c r="Y16" s="401"/>
      <c r="Z16" s="232"/>
      <c r="AA16" s="232"/>
      <c r="AB16" s="463"/>
      <c r="AC16" s="465"/>
      <c r="AD16" s="231"/>
      <c r="AE16" s="23"/>
    </row>
    <row r="17" s="388" customFormat="1" ht="36.6" customHeight="1" spans="1:31">
      <c r="A17" s="23">
        <v>9</v>
      </c>
      <c r="B17" s="23" t="s">
        <v>298</v>
      </c>
      <c r="C17" s="23"/>
      <c r="D17" s="23"/>
      <c r="E17" s="23" t="s">
        <v>313</v>
      </c>
      <c r="F17" s="23" t="s">
        <v>51</v>
      </c>
      <c r="G17" s="138"/>
      <c r="H17" s="23" t="s">
        <v>61</v>
      </c>
      <c r="I17" s="144"/>
      <c r="J17" s="138"/>
      <c r="K17" s="138"/>
      <c r="L17" s="138"/>
      <c r="M17" s="138"/>
      <c r="N17" s="138"/>
      <c r="O17" s="138"/>
      <c r="P17" s="138"/>
      <c r="Q17" s="138" t="s">
        <v>25</v>
      </c>
      <c r="R17" s="138"/>
      <c r="S17" s="401"/>
      <c r="T17" s="404"/>
      <c r="U17" s="404"/>
      <c r="V17" s="452"/>
      <c r="W17" s="453"/>
      <c r="X17" s="453"/>
      <c r="Y17" s="401"/>
      <c r="Z17" s="232"/>
      <c r="AA17" s="232"/>
      <c r="AB17" s="463"/>
      <c r="AC17" s="465"/>
      <c r="AD17" s="231"/>
      <c r="AE17" s="23"/>
    </row>
    <row r="18" s="388" customFormat="1" ht="36.6" customHeight="1" spans="1:31">
      <c r="A18" s="23">
        <v>10</v>
      </c>
      <c r="B18" s="23" t="s">
        <v>298</v>
      </c>
      <c r="C18" s="23"/>
      <c r="D18" s="23"/>
      <c r="E18" s="23" t="s">
        <v>314</v>
      </c>
      <c r="F18" s="23" t="s">
        <v>51</v>
      </c>
      <c r="G18" s="138"/>
      <c r="H18" s="23" t="s">
        <v>61</v>
      </c>
      <c r="I18" s="144"/>
      <c r="J18" s="138"/>
      <c r="K18" s="138"/>
      <c r="L18" s="138"/>
      <c r="M18" s="138"/>
      <c r="N18" s="138"/>
      <c r="O18" s="138"/>
      <c r="P18" s="138"/>
      <c r="Q18" s="138" t="s">
        <v>25</v>
      </c>
      <c r="R18" s="138"/>
      <c r="S18" s="401"/>
      <c r="T18" s="404"/>
      <c r="U18" s="404"/>
      <c r="V18" s="452"/>
      <c r="W18" s="453"/>
      <c r="X18" s="453"/>
      <c r="Y18" s="401"/>
      <c r="Z18" s="232"/>
      <c r="AA18" s="232"/>
      <c r="AB18" s="463"/>
      <c r="AC18" s="466"/>
      <c r="AD18" s="231"/>
      <c r="AE18" s="23"/>
    </row>
    <row r="19" s="388" customFormat="1" ht="36.6" customHeight="1" spans="1:31">
      <c r="A19" s="23">
        <v>11</v>
      </c>
      <c r="B19" s="23" t="s">
        <v>298</v>
      </c>
      <c r="C19" s="23"/>
      <c r="D19" s="23"/>
      <c r="E19" s="23" t="s">
        <v>315</v>
      </c>
      <c r="F19" s="23" t="s">
        <v>60</v>
      </c>
      <c r="G19" s="23" t="s">
        <v>316</v>
      </c>
      <c r="H19" s="23" t="s">
        <v>61</v>
      </c>
      <c r="I19" s="23" t="s">
        <v>317</v>
      </c>
      <c r="J19" s="23" t="s">
        <v>61</v>
      </c>
      <c r="K19" s="23"/>
      <c r="L19" s="23"/>
      <c r="M19" s="23"/>
      <c r="N19" s="23"/>
      <c r="O19" s="23"/>
      <c r="P19" s="23"/>
      <c r="Q19" s="138" t="s">
        <v>25</v>
      </c>
      <c r="R19" s="23"/>
      <c r="S19" s="23" t="s">
        <v>301</v>
      </c>
      <c r="T19" s="57"/>
      <c r="U19" s="57"/>
      <c r="V19" s="452"/>
      <c r="W19" s="453"/>
      <c r="X19" s="453"/>
      <c r="Y19" s="23" t="s">
        <v>318</v>
      </c>
      <c r="Z19" s="61"/>
      <c r="AA19" s="61"/>
      <c r="AB19" s="62">
        <v>3.6</v>
      </c>
      <c r="AC19" s="195">
        <v>1</v>
      </c>
      <c r="AD19" s="62">
        <v>3.2</v>
      </c>
      <c r="AE19" s="23"/>
    </row>
    <row r="20" s="388" customFormat="1" ht="36.6" customHeight="1" spans="1:31">
      <c r="A20" s="23">
        <v>12</v>
      </c>
      <c r="B20" s="23" t="s">
        <v>298</v>
      </c>
      <c r="C20" s="23"/>
      <c r="D20" s="23"/>
      <c r="E20" s="23" t="s">
        <v>319</v>
      </c>
      <c r="F20" s="23" t="s">
        <v>60</v>
      </c>
      <c r="G20" s="23"/>
      <c r="H20" s="23" t="s">
        <v>61</v>
      </c>
      <c r="I20" s="23"/>
      <c r="J20" s="23"/>
      <c r="K20" s="23"/>
      <c r="L20" s="23"/>
      <c r="M20" s="23"/>
      <c r="N20" s="23"/>
      <c r="O20" s="23"/>
      <c r="P20" s="23"/>
      <c r="Q20" s="138" t="s">
        <v>25</v>
      </c>
      <c r="R20" s="23"/>
      <c r="S20" s="23"/>
      <c r="T20" s="57"/>
      <c r="U20" s="57"/>
      <c r="V20" s="452"/>
      <c r="W20" s="453"/>
      <c r="X20" s="453"/>
      <c r="Y20" s="23"/>
      <c r="Z20" s="61"/>
      <c r="AA20" s="61"/>
      <c r="AB20" s="62"/>
      <c r="AC20" s="197"/>
      <c r="AD20" s="62"/>
      <c r="AE20" s="81"/>
    </row>
    <row r="21" s="388" customFormat="1" ht="36.6" customHeight="1" spans="1:31">
      <c r="A21" s="23">
        <v>13</v>
      </c>
      <c r="B21" s="23" t="s">
        <v>298</v>
      </c>
      <c r="C21" s="23"/>
      <c r="D21" s="23"/>
      <c r="E21" s="23" t="s">
        <v>320</v>
      </c>
      <c r="F21" s="23" t="s">
        <v>60</v>
      </c>
      <c r="G21" s="61"/>
      <c r="H21" s="23" t="s">
        <v>61</v>
      </c>
      <c r="I21" s="23" t="s">
        <v>54</v>
      </c>
      <c r="J21" s="23"/>
      <c r="K21" s="23"/>
      <c r="L21" s="23"/>
      <c r="M21" s="23" t="s">
        <v>55</v>
      </c>
      <c r="N21" s="23"/>
      <c r="O21" s="23"/>
      <c r="P21" s="23"/>
      <c r="Q21" s="138" t="s">
        <v>25</v>
      </c>
      <c r="R21" s="23"/>
      <c r="S21" s="454" t="s">
        <v>90</v>
      </c>
      <c r="T21" s="455"/>
      <c r="U21" s="455"/>
      <c r="V21" s="452"/>
      <c r="W21" s="453"/>
      <c r="X21" s="453"/>
      <c r="Y21" s="454" t="s">
        <v>90</v>
      </c>
      <c r="Z21" s="454"/>
      <c r="AA21" s="454"/>
      <c r="AB21" s="467" t="s">
        <v>90</v>
      </c>
      <c r="AC21" s="464">
        <v>6</v>
      </c>
      <c r="AD21" s="467" t="s">
        <v>90</v>
      </c>
      <c r="AE21" s="23"/>
    </row>
    <row r="22" s="388" customFormat="1" ht="36.6" customHeight="1" spans="1:31">
      <c r="A22" s="23">
        <v>14</v>
      </c>
      <c r="B22" s="23" t="s">
        <v>298</v>
      </c>
      <c r="C22" s="23"/>
      <c r="D22" s="23"/>
      <c r="E22" s="23" t="s">
        <v>321</v>
      </c>
      <c r="F22" s="23" t="s">
        <v>60</v>
      </c>
      <c r="G22" s="61"/>
      <c r="H22" s="23" t="s">
        <v>61</v>
      </c>
      <c r="I22" s="23" t="s">
        <v>322</v>
      </c>
      <c r="J22" s="23"/>
      <c r="K22" s="23"/>
      <c r="L22" s="23"/>
      <c r="M22" s="23"/>
      <c r="N22" s="23"/>
      <c r="O22" s="23"/>
      <c r="P22" s="23"/>
      <c r="Q22" s="138" t="s">
        <v>25</v>
      </c>
      <c r="R22" s="23"/>
      <c r="S22" s="455"/>
      <c r="T22" s="455"/>
      <c r="U22" s="455"/>
      <c r="V22" s="452"/>
      <c r="W22" s="453"/>
      <c r="X22" s="453"/>
      <c r="Y22" s="455"/>
      <c r="Z22" s="455"/>
      <c r="AA22" s="455"/>
      <c r="AB22" s="468"/>
      <c r="AC22" s="465"/>
      <c r="AD22" s="468"/>
      <c r="AE22" s="81"/>
    </row>
    <row r="23" s="388" customFormat="1" ht="36.6" customHeight="1" spans="1:31">
      <c r="A23" s="23">
        <v>15</v>
      </c>
      <c r="B23" s="23" t="s">
        <v>298</v>
      </c>
      <c r="C23" s="23" t="s">
        <v>48</v>
      </c>
      <c r="D23" s="23" t="s">
        <v>49</v>
      </c>
      <c r="E23" s="23" t="s">
        <v>323</v>
      </c>
      <c r="F23" s="23" t="s">
        <v>60</v>
      </c>
      <c r="G23" s="61"/>
      <c r="H23" s="23" t="s">
        <v>61</v>
      </c>
      <c r="I23" s="61"/>
      <c r="J23" s="23"/>
      <c r="K23" s="23"/>
      <c r="L23" s="23"/>
      <c r="M23" s="23"/>
      <c r="N23" s="81"/>
      <c r="O23" s="23"/>
      <c r="P23" s="23"/>
      <c r="Q23" s="138" t="s">
        <v>25</v>
      </c>
      <c r="R23" s="23"/>
      <c r="S23" s="455"/>
      <c r="T23" s="455"/>
      <c r="U23" s="455"/>
      <c r="V23" s="452"/>
      <c r="W23" s="453"/>
      <c r="X23" s="453"/>
      <c r="Y23" s="455"/>
      <c r="Z23" s="455"/>
      <c r="AA23" s="455"/>
      <c r="AB23" s="468"/>
      <c r="AC23" s="465"/>
      <c r="AD23" s="468"/>
      <c r="AE23" s="81"/>
    </row>
    <row r="24" s="388" customFormat="1" ht="36.6" customHeight="1" spans="1:31">
      <c r="A24" s="23">
        <v>16</v>
      </c>
      <c r="B24" s="23" t="s">
        <v>298</v>
      </c>
      <c r="C24" s="23"/>
      <c r="D24" s="23"/>
      <c r="E24" s="23" t="s">
        <v>324</v>
      </c>
      <c r="F24" s="23" t="s">
        <v>60</v>
      </c>
      <c r="G24" s="61"/>
      <c r="H24" s="23" t="s">
        <v>61</v>
      </c>
      <c r="I24" s="61"/>
      <c r="J24" s="23"/>
      <c r="K24" s="23"/>
      <c r="L24" s="23"/>
      <c r="M24" s="23"/>
      <c r="N24" s="81"/>
      <c r="O24" s="23"/>
      <c r="P24" s="23"/>
      <c r="Q24" s="138" t="s">
        <v>25</v>
      </c>
      <c r="R24" s="23"/>
      <c r="S24" s="455"/>
      <c r="T24" s="455"/>
      <c r="U24" s="455"/>
      <c r="V24" s="452"/>
      <c r="W24" s="453"/>
      <c r="X24" s="453"/>
      <c r="Y24" s="455"/>
      <c r="Z24" s="455"/>
      <c r="AA24" s="455"/>
      <c r="AB24" s="468"/>
      <c r="AC24" s="465"/>
      <c r="AD24" s="468"/>
      <c r="AE24" s="81"/>
    </row>
    <row r="25" s="388" customFormat="1" ht="36.6" customHeight="1" spans="1:31">
      <c r="A25" s="23">
        <v>17</v>
      </c>
      <c r="B25" s="23" t="s">
        <v>298</v>
      </c>
      <c r="C25" s="23"/>
      <c r="D25" s="23"/>
      <c r="E25" s="23" t="s">
        <v>325</v>
      </c>
      <c r="F25" s="23" t="s">
        <v>60</v>
      </c>
      <c r="G25" s="61"/>
      <c r="H25" s="23" t="s">
        <v>61</v>
      </c>
      <c r="I25" s="61"/>
      <c r="J25" s="23"/>
      <c r="K25" s="23"/>
      <c r="L25" s="23"/>
      <c r="M25" s="23"/>
      <c r="N25" s="81"/>
      <c r="O25" s="23"/>
      <c r="P25" s="23"/>
      <c r="Q25" s="138" t="s">
        <v>25</v>
      </c>
      <c r="R25" s="23"/>
      <c r="S25" s="455"/>
      <c r="T25" s="455"/>
      <c r="U25" s="455"/>
      <c r="V25" s="452"/>
      <c r="W25" s="453"/>
      <c r="X25" s="453"/>
      <c r="Y25" s="455"/>
      <c r="Z25" s="455"/>
      <c r="AA25" s="455"/>
      <c r="AB25" s="468"/>
      <c r="AC25" s="465"/>
      <c r="AD25" s="468"/>
      <c r="AE25" s="81"/>
    </row>
    <row r="26" s="388" customFormat="1" ht="36.6" customHeight="1" spans="1:31">
      <c r="A26" s="23">
        <v>18</v>
      </c>
      <c r="B26" s="23" t="s">
        <v>298</v>
      </c>
      <c r="C26" s="23"/>
      <c r="D26" s="23"/>
      <c r="E26" s="23" t="s">
        <v>326</v>
      </c>
      <c r="F26" s="23" t="s">
        <v>60</v>
      </c>
      <c r="G26" s="61"/>
      <c r="H26" s="23" t="s">
        <v>61</v>
      </c>
      <c r="I26" s="61"/>
      <c r="J26" s="23"/>
      <c r="K26" s="23"/>
      <c r="L26" s="23"/>
      <c r="M26" s="23"/>
      <c r="N26" s="81"/>
      <c r="O26" s="23"/>
      <c r="P26" s="23"/>
      <c r="Q26" s="138" t="s">
        <v>25</v>
      </c>
      <c r="R26" s="23"/>
      <c r="S26" s="455"/>
      <c r="T26" s="455"/>
      <c r="U26" s="455"/>
      <c r="V26" s="452"/>
      <c r="W26" s="453"/>
      <c r="X26" s="453"/>
      <c r="Y26" s="455"/>
      <c r="Z26" s="455"/>
      <c r="AA26" s="455"/>
      <c r="AB26" s="468"/>
      <c r="AC26" s="465"/>
      <c r="AD26" s="468"/>
      <c r="AE26" s="81"/>
    </row>
    <row r="27" s="388" customFormat="1" ht="36.6" customHeight="1" spans="1:31">
      <c r="A27" s="23">
        <v>19</v>
      </c>
      <c r="B27" s="23" t="s">
        <v>298</v>
      </c>
      <c r="C27" s="23"/>
      <c r="D27" s="23"/>
      <c r="E27" s="23" t="s">
        <v>327</v>
      </c>
      <c r="F27" s="23" t="s">
        <v>60</v>
      </c>
      <c r="G27" s="61"/>
      <c r="H27" s="23" t="s">
        <v>61</v>
      </c>
      <c r="I27" s="61"/>
      <c r="J27" s="23"/>
      <c r="K27" s="23"/>
      <c r="L27" s="23"/>
      <c r="M27" s="23"/>
      <c r="N27" s="81"/>
      <c r="O27" s="23"/>
      <c r="P27" s="23"/>
      <c r="Q27" s="138" t="s">
        <v>25</v>
      </c>
      <c r="R27" s="23"/>
      <c r="S27" s="455"/>
      <c r="T27" s="455"/>
      <c r="U27" s="455"/>
      <c r="V27" s="452"/>
      <c r="W27" s="453"/>
      <c r="X27" s="453"/>
      <c r="Y27" s="455"/>
      <c r="Z27" s="455"/>
      <c r="AA27" s="455"/>
      <c r="AB27" s="468"/>
      <c r="AC27" s="465"/>
      <c r="AD27" s="468"/>
      <c r="AE27" s="81"/>
    </row>
    <row r="28" s="388" customFormat="1" ht="36.6" customHeight="1" spans="1:31">
      <c r="A28" s="23">
        <v>20</v>
      </c>
      <c r="B28" s="23" t="s">
        <v>298</v>
      </c>
      <c r="C28" s="23"/>
      <c r="D28" s="23"/>
      <c r="E28" s="23" t="s">
        <v>328</v>
      </c>
      <c r="F28" s="23" t="s">
        <v>60</v>
      </c>
      <c r="G28" s="61"/>
      <c r="H28" s="23" t="s">
        <v>61</v>
      </c>
      <c r="I28" s="23" t="s">
        <v>329</v>
      </c>
      <c r="J28" s="23"/>
      <c r="K28" s="23"/>
      <c r="L28" s="23" t="s">
        <v>55</v>
      </c>
      <c r="M28" s="23"/>
      <c r="N28" s="23"/>
      <c r="O28" s="23"/>
      <c r="P28" s="23"/>
      <c r="Q28" s="138" t="s">
        <v>25</v>
      </c>
      <c r="R28" s="23"/>
      <c r="S28" s="455"/>
      <c r="T28" s="455"/>
      <c r="U28" s="455"/>
      <c r="V28" s="452"/>
      <c r="W28" s="453"/>
      <c r="X28" s="453"/>
      <c r="Y28" s="455"/>
      <c r="Z28" s="455"/>
      <c r="AA28" s="455"/>
      <c r="AB28" s="468"/>
      <c r="AC28" s="465"/>
      <c r="AD28" s="468"/>
      <c r="AE28" s="81"/>
    </row>
    <row r="29" s="388" customFormat="1" ht="36.6" customHeight="1" spans="1:31">
      <c r="A29" s="23">
        <v>21</v>
      </c>
      <c r="B29" s="23" t="s">
        <v>298</v>
      </c>
      <c r="C29" s="23"/>
      <c r="D29" s="23"/>
      <c r="E29" s="23" t="s">
        <v>330</v>
      </c>
      <c r="F29" s="23" t="s">
        <v>60</v>
      </c>
      <c r="G29" s="61"/>
      <c r="H29" s="23" t="s">
        <v>61</v>
      </c>
      <c r="I29" s="23"/>
      <c r="J29" s="23"/>
      <c r="K29" s="23"/>
      <c r="L29" s="23"/>
      <c r="M29" s="23"/>
      <c r="N29" s="23"/>
      <c r="O29" s="23"/>
      <c r="P29" s="23"/>
      <c r="Q29" s="138" t="s">
        <v>25</v>
      </c>
      <c r="R29" s="23"/>
      <c r="S29" s="456"/>
      <c r="T29" s="456"/>
      <c r="U29" s="456"/>
      <c r="V29" s="457"/>
      <c r="W29" s="458"/>
      <c r="X29" s="458"/>
      <c r="Y29" s="456"/>
      <c r="Z29" s="456"/>
      <c r="AA29" s="456"/>
      <c r="AB29" s="469"/>
      <c r="AC29" s="466"/>
      <c r="AD29" s="469"/>
      <c r="AE29" s="81"/>
    </row>
    <row r="30" s="388" customFormat="1" ht="36.6" customHeight="1" spans="1:31">
      <c r="A30" s="23">
        <v>22</v>
      </c>
      <c r="B30" s="23" t="s">
        <v>298</v>
      </c>
      <c r="C30" s="23"/>
      <c r="D30" s="23"/>
      <c r="E30" s="23" t="s">
        <v>331</v>
      </c>
      <c r="F30" s="23" t="s">
        <v>252</v>
      </c>
      <c r="G30" s="61"/>
      <c r="H30" s="23" t="s">
        <v>61</v>
      </c>
      <c r="I30" s="23" t="s">
        <v>54</v>
      </c>
      <c r="J30" s="23"/>
      <c r="K30" s="23"/>
      <c r="L30" s="23"/>
      <c r="M30" s="23"/>
      <c r="N30" s="23"/>
      <c r="O30" s="23"/>
      <c r="P30" s="23"/>
      <c r="Q30" s="23" t="s">
        <v>25</v>
      </c>
      <c r="R30" s="23"/>
      <c r="S30" s="424" t="s">
        <v>90</v>
      </c>
      <c r="T30" s="424"/>
      <c r="U30" s="424"/>
      <c r="V30" s="424" t="s">
        <v>90</v>
      </c>
      <c r="W30" s="424"/>
      <c r="X30" s="424"/>
      <c r="Y30" s="424" t="s">
        <v>90</v>
      </c>
      <c r="Z30" s="424"/>
      <c r="AA30" s="424"/>
      <c r="AB30" s="424" t="s">
        <v>90</v>
      </c>
      <c r="AC30" s="424" t="s">
        <v>90</v>
      </c>
      <c r="AD30" s="424" t="s">
        <v>90</v>
      </c>
      <c r="AE30" s="61"/>
    </row>
    <row r="31" s="388" customFormat="1" ht="45.6" customHeight="1" spans="1:31">
      <c r="A31" s="23">
        <v>23</v>
      </c>
      <c r="B31" s="23" t="s">
        <v>298</v>
      </c>
      <c r="C31" s="23"/>
      <c r="D31" s="23"/>
      <c r="E31" s="23" t="s">
        <v>332</v>
      </c>
      <c r="F31" s="23" t="s">
        <v>252</v>
      </c>
      <c r="G31" s="23" t="s">
        <v>333</v>
      </c>
      <c r="H31" s="23" t="s">
        <v>61</v>
      </c>
      <c r="I31" s="23" t="s">
        <v>54</v>
      </c>
      <c r="J31" s="23"/>
      <c r="K31" s="23"/>
      <c r="L31" s="23"/>
      <c r="M31" s="23" t="s">
        <v>334</v>
      </c>
      <c r="N31" s="23"/>
      <c r="O31" s="23"/>
      <c r="P31" s="23"/>
      <c r="Q31" s="23" t="s">
        <v>25</v>
      </c>
      <c r="R31" s="23"/>
      <c r="S31" s="23" t="s">
        <v>335</v>
      </c>
      <c r="T31" s="61"/>
      <c r="U31" s="61"/>
      <c r="V31" s="424" t="s">
        <v>90</v>
      </c>
      <c r="W31" s="424"/>
      <c r="X31" s="424"/>
      <c r="Y31" s="23" t="s">
        <v>133</v>
      </c>
      <c r="Z31" s="61"/>
      <c r="AA31" s="61"/>
      <c r="AB31" s="470">
        <v>3.1</v>
      </c>
      <c r="AC31" s="424" t="s">
        <v>90</v>
      </c>
      <c r="AD31" s="470">
        <v>1</v>
      </c>
      <c r="AE31" s="23"/>
    </row>
    <row r="32" s="388" customFormat="1" ht="45.6" customHeight="1" spans="1:31">
      <c r="A32" s="23">
        <v>24</v>
      </c>
      <c r="B32" s="23" t="s">
        <v>298</v>
      </c>
      <c r="C32" s="23"/>
      <c r="D32" s="23"/>
      <c r="E32" s="23" t="s">
        <v>336</v>
      </c>
      <c r="F32" s="23" t="s">
        <v>337</v>
      </c>
      <c r="G32" s="23" t="s">
        <v>338</v>
      </c>
      <c r="H32" s="23" t="s">
        <v>61</v>
      </c>
      <c r="I32" s="23" t="s">
        <v>126</v>
      </c>
      <c r="J32" s="23" t="s">
        <v>55</v>
      </c>
      <c r="K32" s="23"/>
      <c r="L32" s="23"/>
      <c r="M32" s="23"/>
      <c r="N32" s="23"/>
      <c r="O32" s="23" t="s">
        <v>55</v>
      </c>
      <c r="P32" s="23"/>
      <c r="Q32" s="23"/>
      <c r="R32" s="23" t="s">
        <v>339</v>
      </c>
      <c r="S32" s="23" t="s">
        <v>340</v>
      </c>
      <c r="T32" s="61"/>
      <c r="U32" s="61"/>
      <c r="V32" s="424" t="s">
        <v>90</v>
      </c>
      <c r="W32" s="424"/>
      <c r="X32" s="424"/>
      <c r="Y32" s="419" t="s">
        <v>341</v>
      </c>
      <c r="Z32" s="424"/>
      <c r="AA32" s="424"/>
      <c r="AB32" s="62">
        <v>94.7698</v>
      </c>
      <c r="AC32" s="424" t="s">
        <v>90</v>
      </c>
      <c r="AD32" s="62">
        <v>48.58</v>
      </c>
      <c r="AE32" s="23"/>
    </row>
    <row r="33" s="388" customFormat="1" ht="45.6" customHeight="1" spans="1:31">
      <c r="A33" s="23">
        <v>14</v>
      </c>
      <c r="B33" s="23" t="s">
        <v>298</v>
      </c>
      <c r="C33" s="23"/>
      <c r="D33" s="23"/>
      <c r="E33" s="23" t="s">
        <v>342</v>
      </c>
      <c r="F33" s="23" t="s">
        <v>60</v>
      </c>
      <c r="G33" s="61"/>
      <c r="H33" s="23" t="s">
        <v>61</v>
      </c>
      <c r="I33" s="23"/>
      <c r="J33" s="23"/>
      <c r="K33" s="23"/>
      <c r="L33" s="23"/>
      <c r="M33" s="23"/>
      <c r="N33" s="23"/>
      <c r="O33" s="23"/>
      <c r="P33" s="23"/>
      <c r="Q33" s="23"/>
      <c r="R33" s="23"/>
      <c r="S33" s="424" t="s">
        <v>90</v>
      </c>
      <c r="T33" s="424"/>
      <c r="U33" s="424"/>
      <c r="V33" s="424" t="s">
        <v>90</v>
      </c>
      <c r="W33" s="424"/>
      <c r="X33" s="424"/>
      <c r="Y33" s="424" t="s">
        <v>90</v>
      </c>
      <c r="Z33" s="454"/>
      <c r="AA33" s="454"/>
      <c r="AB33" s="454" t="s">
        <v>90</v>
      </c>
      <c r="AC33" s="424" t="s">
        <v>90</v>
      </c>
      <c r="AD33" s="424" t="s">
        <v>90</v>
      </c>
      <c r="AE33" s="23"/>
    </row>
    <row r="34" s="388" customFormat="1" ht="45.6" customHeight="1" spans="1:31">
      <c r="A34" s="23">
        <v>25</v>
      </c>
      <c r="B34" s="23" t="s">
        <v>298</v>
      </c>
      <c r="C34" s="23"/>
      <c r="D34" s="23"/>
      <c r="E34" s="23" t="s">
        <v>343</v>
      </c>
      <c r="F34" s="23" t="s">
        <v>252</v>
      </c>
      <c r="G34" s="61"/>
      <c r="H34" s="23" t="s">
        <v>61</v>
      </c>
      <c r="I34" s="23" t="s">
        <v>344</v>
      </c>
      <c r="J34" s="23"/>
      <c r="K34" s="23"/>
      <c r="L34" s="23"/>
      <c r="M34" s="23" t="s">
        <v>55</v>
      </c>
      <c r="N34" s="23"/>
      <c r="O34" s="23"/>
      <c r="P34" s="23"/>
      <c r="Q34" s="23" t="s">
        <v>55</v>
      </c>
      <c r="R34" s="23"/>
      <c r="S34" s="424" t="s">
        <v>90</v>
      </c>
      <c r="T34" s="424"/>
      <c r="U34" s="424"/>
      <c r="V34" s="424" t="s">
        <v>90</v>
      </c>
      <c r="W34" s="424"/>
      <c r="X34" s="424"/>
      <c r="Y34" s="424" t="s">
        <v>90</v>
      </c>
      <c r="Z34" s="456"/>
      <c r="AA34" s="456"/>
      <c r="AB34" s="456"/>
      <c r="AC34" s="424" t="s">
        <v>90</v>
      </c>
      <c r="AD34" s="424" t="s">
        <v>90</v>
      </c>
      <c r="AE34" s="23"/>
    </row>
    <row r="35" s="388" customFormat="1" ht="45.6" customHeight="1" spans="1:31">
      <c r="A35" s="23">
        <v>28</v>
      </c>
      <c r="B35" s="23" t="s">
        <v>298</v>
      </c>
      <c r="C35" s="23"/>
      <c r="D35" s="23"/>
      <c r="E35" s="23" t="s">
        <v>345</v>
      </c>
      <c r="F35" s="23" t="s">
        <v>97</v>
      </c>
      <c r="G35" s="61"/>
      <c r="H35" s="23" t="s">
        <v>61</v>
      </c>
      <c r="I35" s="23"/>
      <c r="J35" s="23"/>
      <c r="K35" s="23"/>
      <c r="L35" s="23"/>
      <c r="M35" s="23"/>
      <c r="N35" s="23"/>
      <c r="O35" s="23"/>
      <c r="P35" s="23"/>
      <c r="Q35" s="23" t="s">
        <v>25</v>
      </c>
      <c r="R35" s="23"/>
      <c r="S35" s="23" t="s">
        <v>335</v>
      </c>
      <c r="T35" s="61"/>
      <c r="U35" s="61"/>
      <c r="V35" s="424" t="s">
        <v>90</v>
      </c>
      <c r="W35" s="424"/>
      <c r="X35" s="424"/>
      <c r="Y35" s="23" t="s">
        <v>346</v>
      </c>
      <c r="Z35" s="61"/>
      <c r="AA35" s="61"/>
      <c r="AB35" s="62" t="s">
        <v>335</v>
      </c>
      <c r="AC35" s="424" t="s">
        <v>90</v>
      </c>
      <c r="AD35" s="62" t="s">
        <v>346</v>
      </c>
      <c r="AE35" s="23"/>
    </row>
    <row r="36" s="388" customFormat="1" ht="45.6" customHeight="1" spans="1:31">
      <c r="A36" s="23">
        <v>29</v>
      </c>
      <c r="B36" s="23" t="s">
        <v>298</v>
      </c>
      <c r="C36" s="23"/>
      <c r="D36" s="23"/>
      <c r="E36" s="23" t="s">
        <v>347</v>
      </c>
      <c r="F36" s="23" t="s">
        <v>348</v>
      </c>
      <c r="G36" s="23" t="s">
        <v>349</v>
      </c>
      <c r="H36" s="23" t="s">
        <v>61</v>
      </c>
      <c r="I36" s="23" t="s">
        <v>54</v>
      </c>
      <c r="J36" s="23"/>
      <c r="K36" s="23" t="s">
        <v>19</v>
      </c>
      <c r="L36" s="23"/>
      <c r="M36" s="23"/>
      <c r="N36" s="23"/>
      <c r="O36" s="23"/>
      <c r="P36" s="23"/>
      <c r="Q36" s="23" t="s">
        <v>25</v>
      </c>
      <c r="R36" s="23"/>
      <c r="S36" s="23" t="s">
        <v>335</v>
      </c>
      <c r="T36" s="61"/>
      <c r="U36" s="61"/>
      <c r="V36" s="424" t="s">
        <v>90</v>
      </c>
      <c r="W36" s="424"/>
      <c r="X36" s="424"/>
      <c r="Y36" s="23" t="s">
        <v>133</v>
      </c>
      <c r="Z36" s="61"/>
      <c r="AA36" s="61"/>
      <c r="AB36" s="62">
        <v>6</v>
      </c>
      <c r="AC36" s="424" t="s">
        <v>90</v>
      </c>
      <c r="AD36" s="62">
        <v>5.2864</v>
      </c>
      <c r="AE36" s="23"/>
    </row>
    <row r="37" s="388" customFormat="1" ht="45.6" customHeight="1" spans="1:31">
      <c r="A37" s="23">
        <v>30</v>
      </c>
      <c r="B37" s="23" t="s">
        <v>298</v>
      </c>
      <c r="C37" s="81"/>
      <c r="D37" s="81"/>
      <c r="E37" s="23" t="s">
        <v>350</v>
      </c>
      <c r="F37" s="23" t="s">
        <v>348</v>
      </c>
      <c r="G37" s="23" t="s">
        <v>351</v>
      </c>
      <c r="H37" s="23" t="s">
        <v>61</v>
      </c>
      <c r="I37" s="23" t="s">
        <v>54</v>
      </c>
      <c r="J37" s="23"/>
      <c r="K37" s="23"/>
      <c r="L37" s="23"/>
      <c r="M37" s="23"/>
      <c r="N37" s="23"/>
      <c r="O37" s="23"/>
      <c r="P37" s="23"/>
      <c r="Q37" s="23" t="s">
        <v>25</v>
      </c>
      <c r="R37" s="23"/>
      <c r="S37" s="23" t="s">
        <v>335</v>
      </c>
      <c r="T37" s="61"/>
      <c r="U37" s="61"/>
      <c r="V37" s="424" t="s">
        <v>90</v>
      </c>
      <c r="W37" s="424"/>
      <c r="X37" s="424"/>
      <c r="Y37" s="23" t="s">
        <v>133</v>
      </c>
      <c r="Z37" s="61"/>
      <c r="AA37" s="61"/>
      <c r="AB37" s="62">
        <v>3</v>
      </c>
      <c r="AC37" s="424" t="s">
        <v>90</v>
      </c>
      <c r="AD37" s="62">
        <v>2.2262</v>
      </c>
      <c r="AE37" s="23"/>
    </row>
    <row r="38" s="388" customFormat="1" ht="45.6" customHeight="1" spans="1:31">
      <c r="A38" s="23">
        <v>31</v>
      </c>
      <c r="B38" s="23" t="s">
        <v>298</v>
      </c>
      <c r="C38" s="81"/>
      <c r="D38" s="81"/>
      <c r="E38" s="23" t="s">
        <v>352</v>
      </c>
      <c r="F38" s="23" t="s">
        <v>348</v>
      </c>
      <c r="G38" s="23" t="s">
        <v>353</v>
      </c>
      <c r="H38" s="23" t="s">
        <v>61</v>
      </c>
      <c r="I38" s="23" t="s">
        <v>54</v>
      </c>
      <c r="J38" s="23"/>
      <c r="K38" s="23"/>
      <c r="L38" s="23"/>
      <c r="M38" s="23"/>
      <c r="N38" s="23"/>
      <c r="O38" s="23"/>
      <c r="P38" s="23"/>
      <c r="Q38" s="23" t="s">
        <v>25</v>
      </c>
      <c r="R38" s="23"/>
      <c r="S38" s="23" t="s">
        <v>335</v>
      </c>
      <c r="T38" s="61"/>
      <c r="U38" s="61"/>
      <c r="V38" s="424" t="s">
        <v>90</v>
      </c>
      <c r="W38" s="424"/>
      <c r="X38" s="424"/>
      <c r="Y38" s="23" t="s">
        <v>133</v>
      </c>
      <c r="Z38" s="61"/>
      <c r="AA38" s="61"/>
      <c r="AB38" s="62">
        <v>4</v>
      </c>
      <c r="AC38" s="424" t="s">
        <v>90</v>
      </c>
      <c r="AD38" s="62">
        <v>3.257</v>
      </c>
      <c r="AE38" s="23"/>
    </row>
    <row r="39" s="388" customFormat="1" ht="45.6" customHeight="1" spans="1:31">
      <c r="A39" s="23">
        <v>33</v>
      </c>
      <c r="B39" s="23" t="s">
        <v>298</v>
      </c>
      <c r="C39" s="81"/>
      <c r="D39" s="81"/>
      <c r="E39" s="23" t="s">
        <v>354</v>
      </c>
      <c r="F39" s="23" t="s">
        <v>97</v>
      </c>
      <c r="G39" s="23" t="s">
        <v>355</v>
      </c>
      <c r="H39" s="23" t="s">
        <v>61</v>
      </c>
      <c r="I39" s="23" t="s">
        <v>356</v>
      </c>
      <c r="J39" s="23"/>
      <c r="K39" s="23"/>
      <c r="L39" s="23"/>
      <c r="M39" s="23"/>
      <c r="N39" s="23" t="s">
        <v>357</v>
      </c>
      <c r="O39" s="23"/>
      <c r="P39" s="23"/>
      <c r="Q39" s="23" t="s">
        <v>25</v>
      </c>
      <c r="R39" s="23"/>
      <c r="S39" s="23" t="s">
        <v>335</v>
      </c>
      <c r="T39" s="61"/>
      <c r="U39" s="61"/>
      <c r="V39" s="424" t="s">
        <v>90</v>
      </c>
      <c r="W39" s="424"/>
      <c r="X39" s="424"/>
      <c r="Y39" s="419" t="s">
        <v>341</v>
      </c>
      <c r="Z39" s="424"/>
      <c r="AA39" s="424"/>
      <c r="AB39" s="62">
        <v>5</v>
      </c>
      <c r="AC39" s="424" t="s">
        <v>90</v>
      </c>
      <c r="AD39" s="62">
        <v>4.4</v>
      </c>
      <c r="AE39" s="23"/>
    </row>
    <row r="40" s="388" customFormat="1" ht="110.4" customHeight="1" spans="1:31">
      <c r="A40" s="23">
        <v>34</v>
      </c>
      <c r="B40" s="23" t="s">
        <v>298</v>
      </c>
      <c r="C40" s="23" t="s">
        <v>358</v>
      </c>
      <c r="D40" s="23" t="s">
        <v>359</v>
      </c>
      <c r="E40" s="23" t="s">
        <v>360</v>
      </c>
      <c r="F40" s="23" t="s">
        <v>348</v>
      </c>
      <c r="G40" s="23" t="s">
        <v>361</v>
      </c>
      <c r="H40" s="23" t="s">
        <v>61</v>
      </c>
      <c r="I40" s="23" t="s">
        <v>54</v>
      </c>
      <c r="J40" s="23" t="s">
        <v>55</v>
      </c>
      <c r="K40" s="23"/>
      <c r="L40" s="23"/>
      <c r="M40" s="23"/>
      <c r="N40" s="23"/>
      <c r="O40" s="23"/>
      <c r="P40" s="23" t="s">
        <v>55</v>
      </c>
      <c r="Q40" s="23"/>
      <c r="R40" s="23"/>
      <c r="S40" s="23" t="s">
        <v>335</v>
      </c>
      <c r="T40" s="61"/>
      <c r="U40" s="61"/>
      <c r="V40" s="424" t="s">
        <v>90</v>
      </c>
      <c r="W40" s="424"/>
      <c r="X40" s="424"/>
      <c r="Y40" s="23" t="s">
        <v>362</v>
      </c>
      <c r="Z40" s="61"/>
      <c r="AA40" s="61"/>
      <c r="AB40" s="62">
        <v>15</v>
      </c>
      <c r="AC40" s="424" t="s">
        <v>90</v>
      </c>
      <c r="AD40" s="62">
        <v>8.7</v>
      </c>
      <c r="AE40" s="23" t="s">
        <v>363</v>
      </c>
    </row>
    <row r="41" s="2" customFormat="1" ht="24.6" customHeight="1" spans="1:31">
      <c r="A41" s="23"/>
      <c r="B41" s="81"/>
      <c r="C41" s="23"/>
      <c r="D41" s="23"/>
      <c r="E41" s="23"/>
      <c r="F41" s="23"/>
      <c r="G41" s="23"/>
      <c r="H41" s="23"/>
      <c r="I41" s="23"/>
      <c r="J41" s="81"/>
      <c r="K41" s="81"/>
      <c r="L41" s="81"/>
      <c r="M41" s="81"/>
      <c r="N41" s="81"/>
      <c r="O41" s="81"/>
      <c r="P41" s="81"/>
      <c r="Q41" s="81"/>
      <c r="R41" s="81"/>
      <c r="S41" s="81"/>
      <c r="T41" s="153"/>
      <c r="U41" s="153"/>
      <c r="V41" s="154"/>
      <c r="W41" s="153"/>
      <c r="X41" s="153"/>
      <c r="Y41" s="81"/>
      <c r="Z41" s="153"/>
      <c r="AA41" s="153"/>
      <c r="AB41" s="154"/>
      <c r="AC41" s="154"/>
      <c r="AD41" s="154"/>
      <c r="AE41" s="23"/>
    </row>
    <row r="42" s="2" customFormat="1" ht="24.6" customHeight="1" spans="1:31">
      <c r="A42" s="81" t="s">
        <v>213</v>
      </c>
      <c r="B42" s="81"/>
      <c r="C42" s="81"/>
      <c r="D42" s="81"/>
      <c r="E42" s="81"/>
      <c r="F42" s="81"/>
      <c r="G42" s="81"/>
      <c r="H42" s="23"/>
      <c r="I42" s="23"/>
      <c r="J42" s="81"/>
      <c r="K42" s="81"/>
      <c r="L42" s="81"/>
      <c r="M42" s="81"/>
      <c r="N42" s="81"/>
      <c r="O42" s="81"/>
      <c r="P42" s="81"/>
      <c r="Q42" s="81"/>
      <c r="R42" s="81"/>
      <c r="S42" s="81"/>
      <c r="T42" s="153"/>
      <c r="U42" s="153"/>
      <c r="V42" s="154"/>
      <c r="W42" s="153"/>
      <c r="X42" s="153"/>
      <c r="Y42" s="81"/>
      <c r="Z42" s="153"/>
      <c r="AA42" s="153"/>
      <c r="AB42" s="154"/>
      <c r="AC42" s="154"/>
      <c r="AD42" s="154"/>
      <c r="AE42" s="23"/>
    </row>
    <row r="43" s="2" customFormat="1" ht="24.6" customHeight="1" spans="1:31">
      <c r="A43" s="23"/>
      <c r="B43" s="81"/>
      <c r="C43" s="23"/>
      <c r="D43" s="23"/>
      <c r="E43" s="23"/>
      <c r="F43" s="23"/>
      <c r="G43" s="23"/>
      <c r="H43" s="23"/>
      <c r="I43" s="23"/>
      <c r="J43" s="81"/>
      <c r="K43" s="81"/>
      <c r="L43" s="81"/>
      <c r="M43" s="81"/>
      <c r="N43" s="81"/>
      <c r="O43" s="81"/>
      <c r="P43" s="81"/>
      <c r="Q43" s="81"/>
      <c r="R43" s="81"/>
      <c r="S43" s="81"/>
      <c r="T43" s="153"/>
      <c r="U43" s="153"/>
      <c r="V43" s="154"/>
      <c r="W43" s="153"/>
      <c r="X43" s="153"/>
      <c r="Y43" s="81"/>
      <c r="Z43" s="153"/>
      <c r="AA43" s="153"/>
      <c r="AB43" s="154"/>
      <c r="AC43" s="154"/>
      <c r="AD43" s="154"/>
      <c r="AE43" s="23"/>
    </row>
    <row r="44" s="2" customFormat="1" ht="24.6" customHeight="1" spans="1:31">
      <c r="A44" s="177" t="s">
        <v>293</v>
      </c>
      <c r="B44" s="177"/>
      <c r="C44" s="177"/>
      <c r="D44" s="23"/>
      <c r="E44" s="23"/>
      <c r="F44" s="23"/>
      <c r="G44" s="23"/>
      <c r="H44" s="23"/>
      <c r="I44" s="23"/>
      <c r="J44" s="81"/>
      <c r="K44" s="81"/>
      <c r="L44" s="81"/>
      <c r="M44" s="81"/>
      <c r="N44" s="81"/>
      <c r="O44" s="81"/>
      <c r="P44" s="81"/>
      <c r="Q44" s="81"/>
      <c r="R44" s="81"/>
      <c r="S44" s="81"/>
      <c r="T44" s="153"/>
      <c r="U44" s="153"/>
      <c r="V44" s="154"/>
      <c r="W44" s="153"/>
      <c r="X44" s="153"/>
      <c r="Y44" s="81"/>
      <c r="Z44" s="153"/>
      <c r="AA44" s="153"/>
      <c r="AB44" s="154"/>
      <c r="AC44" s="154"/>
      <c r="AD44" s="154"/>
      <c r="AE44" s="23"/>
    </row>
    <row r="45" s="2" customFormat="1" ht="24.6" customHeight="1" spans="1:31">
      <c r="A45" s="23"/>
      <c r="B45" s="81"/>
      <c r="C45" s="23"/>
      <c r="D45" s="23"/>
      <c r="E45" s="23"/>
      <c r="F45" s="23"/>
      <c r="G45" s="23"/>
      <c r="H45" s="23"/>
      <c r="I45" s="23"/>
      <c r="J45" s="81"/>
      <c r="K45" s="81"/>
      <c r="L45" s="81"/>
      <c r="M45" s="81"/>
      <c r="N45" s="81"/>
      <c r="O45" s="81"/>
      <c r="P45" s="81"/>
      <c r="Q45" s="81"/>
      <c r="R45" s="81"/>
      <c r="S45" s="81"/>
      <c r="T45" s="153"/>
      <c r="U45" s="153"/>
      <c r="V45" s="154"/>
      <c r="W45" s="153"/>
      <c r="X45" s="153"/>
      <c r="Y45" s="81"/>
      <c r="Z45" s="153"/>
      <c r="AA45" s="153"/>
      <c r="AB45" s="154"/>
      <c r="AC45" s="154"/>
      <c r="AD45" s="154"/>
      <c r="AE45" s="23"/>
    </row>
    <row r="46" s="2" customFormat="1" ht="24.6" customHeight="1" spans="1:31">
      <c r="A46" s="23"/>
      <c r="B46" s="81"/>
      <c r="C46" s="23"/>
      <c r="D46" s="23"/>
      <c r="E46" s="23"/>
      <c r="F46" s="23"/>
      <c r="G46" s="23"/>
      <c r="H46" s="23"/>
      <c r="I46" s="23"/>
      <c r="J46" s="81"/>
      <c r="K46" s="81"/>
      <c r="L46" s="81"/>
      <c r="M46" s="81"/>
      <c r="N46" s="81"/>
      <c r="O46" s="81"/>
      <c r="P46" s="81"/>
      <c r="Q46" s="81"/>
      <c r="R46" s="81"/>
      <c r="S46" s="81"/>
      <c r="T46" s="153"/>
      <c r="U46" s="153"/>
      <c r="V46" s="154"/>
      <c r="W46" s="153"/>
      <c r="X46" s="153"/>
      <c r="Y46" s="81"/>
      <c r="Z46" s="153"/>
      <c r="AA46" s="153"/>
      <c r="AB46" s="154"/>
      <c r="AC46" s="154"/>
      <c r="AD46" s="154"/>
      <c r="AE46" s="23"/>
    </row>
    <row r="47" s="7" customFormat="1" ht="40.9" customHeight="1" spans="1:37">
      <c r="A47" s="89" t="s">
        <v>144</v>
      </c>
      <c r="B47" s="89"/>
      <c r="C47" s="89"/>
      <c r="D47" s="89"/>
      <c r="E47" s="89"/>
      <c r="F47" s="89"/>
      <c r="G47" s="89"/>
      <c r="H47" s="89"/>
      <c r="I47" s="89"/>
      <c r="J47" s="89"/>
      <c r="K47" s="89"/>
      <c r="L47" s="89"/>
      <c r="M47" s="89"/>
      <c r="N47" s="89"/>
      <c r="O47" s="89"/>
      <c r="P47" s="89"/>
      <c r="Q47" s="89"/>
      <c r="R47" s="89"/>
      <c r="S47" s="89"/>
      <c r="T47" s="92"/>
      <c r="U47" s="92"/>
      <c r="V47" s="93"/>
      <c r="W47" s="92"/>
      <c r="X47" s="92"/>
      <c r="Y47" s="89"/>
      <c r="Z47" s="92"/>
      <c r="AA47" s="92"/>
      <c r="AB47" s="89"/>
      <c r="AC47" s="89"/>
      <c r="AD47" s="89"/>
      <c r="AE47" s="89"/>
      <c r="AF47" s="94"/>
      <c r="AG47" s="94"/>
      <c r="AH47" s="94"/>
      <c r="AI47" s="94"/>
      <c r="AJ47" s="94"/>
      <c r="AK47" s="94"/>
    </row>
    <row r="48" s="2" customFormat="1" spans="1:31">
      <c r="A48" s="388"/>
      <c r="B48" s="435"/>
      <c r="C48" s="435"/>
      <c r="D48" s="435"/>
      <c r="E48" s="435"/>
      <c r="F48" s="435"/>
      <c r="G48" s="435"/>
      <c r="H48" s="435"/>
      <c r="I48" s="435"/>
      <c r="J48" s="435"/>
      <c r="K48" s="435"/>
      <c r="L48" s="435"/>
      <c r="M48" s="435"/>
      <c r="N48" s="435"/>
      <c r="O48" s="435"/>
      <c r="P48" s="435"/>
      <c r="Q48" s="435"/>
      <c r="R48" s="435"/>
      <c r="S48" s="435"/>
      <c r="T48" s="436"/>
      <c r="U48" s="436"/>
      <c r="V48" s="437"/>
      <c r="W48" s="436"/>
      <c r="X48" s="436"/>
      <c r="Y48" s="435"/>
      <c r="Z48" s="436"/>
      <c r="AA48" s="436"/>
      <c r="AB48" s="437"/>
      <c r="AC48" s="437"/>
      <c r="AD48" s="437"/>
      <c r="AE48" s="435"/>
    </row>
    <row r="49" s="2" customFormat="1" spans="1:31">
      <c r="A49" s="388"/>
      <c r="B49" s="435"/>
      <c r="C49" s="435"/>
      <c r="D49" s="435"/>
      <c r="E49" s="435"/>
      <c r="F49" s="435"/>
      <c r="G49" s="435"/>
      <c r="H49" s="435"/>
      <c r="I49" s="435"/>
      <c r="J49" s="435"/>
      <c r="K49" s="435"/>
      <c r="L49" s="435"/>
      <c r="M49" s="435"/>
      <c r="N49" s="435"/>
      <c r="O49" s="435"/>
      <c r="P49" s="435"/>
      <c r="Q49" s="435"/>
      <c r="R49" s="435"/>
      <c r="S49" s="435"/>
      <c r="T49" s="436"/>
      <c r="U49" s="436"/>
      <c r="V49" s="437"/>
      <c r="W49" s="436"/>
      <c r="X49" s="436"/>
      <c r="Y49" s="435"/>
      <c r="Z49" s="436"/>
      <c r="AA49" s="436"/>
      <c r="AB49" s="437"/>
      <c r="AC49" s="437"/>
      <c r="AD49" s="437"/>
      <c r="AE49" s="435"/>
    </row>
    <row r="50" s="2" customFormat="1" spans="1:31">
      <c r="A50" s="388"/>
      <c r="B50" s="435"/>
      <c r="C50" s="435"/>
      <c r="D50" s="435"/>
      <c r="E50" s="435"/>
      <c r="F50" s="435"/>
      <c r="G50" s="435"/>
      <c r="H50" s="435"/>
      <c r="I50" s="435"/>
      <c r="J50" s="435"/>
      <c r="K50" s="435"/>
      <c r="L50" s="435"/>
      <c r="M50" s="435"/>
      <c r="N50" s="435"/>
      <c r="O50" s="435"/>
      <c r="P50" s="435"/>
      <c r="Q50" s="435"/>
      <c r="R50" s="435"/>
      <c r="S50" s="435"/>
      <c r="T50" s="436"/>
      <c r="U50" s="436"/>
      <c r="V50" s="437"/>
      <c r="W50" s="436"/>
      <c r="X50" s="436"/>
      <c r="Y50" s="435"/>
      <c r="Z50" s="436"/>
      <c r="AA50" s="436"/>
      <c r="AB50" s="437"/>
      <c r="AC50" s="437"/>
      <c r="AD50" s="437"/>
      <c r="AE50" s="435"/>
    </row>
    <row r="51" s="2" customFormat="1" spans="1:31">
      <c r="A51" s="388"/>
      <c r="B51" s="435"/>
      <c r="C51" s="435"/>
      <c r="D51" s="435"/>
      <c r="E51" s="435"/>
      <c r="F51" s="435"/>
      <c r="G51" s="435"/>
      <c r="H51" s="435"/>
      <c r="I51" s="435"/>
      <c r="J51" s="435"/>
      <c r="K51" s="435"/>
      <c r="L51" s="435"/>
      <c r="M51" s="435"/>
      <c r="N51" s="435"/>
      <c r="O51" s="435"/>
      <c r="P51" s="435"/>
      <c r="Q51" s="435"/>
      <c r="R51" s="435"/>
      <c r="S51" s="435"/>
      <c r="T51" s="436"/>
      <c r="U51" s="436"/>
      <c r="V51" s="437"/>
      <c r="W51" s="436"/>
      <c r="X51" s="436"/>
      <c r="Y51" s="435"/>
      <c r="Z51" s="436"/>
      <c r="AA51" s="436"/>
      <c r="AB51" s="437"/>
      <c r="AC51" s="437"/>
      <c r="AD51" s="437"/>
      <c r="AE51" s="435"/>
    </row>
    <row r="52" s="2" customFormat="1" spans="1:31">
      <c r="A52" s="388"/>
      <c r="B52" s="435"/>
      <c r="C52" s="435"/>
      <c r="D52" s="435"/>
      <c r="E52" s="435"/>
      <c r="F52" s="435"/>
      <c r="G52" s="435"/>
      <c r="H52" s="435"/>
      <c r="I52" s="435"/>
      <c r="J52" s="435"/>
      <c r="K52" s="435"/>
      <c r="L52" s="435"/>
      <c r="M52" s="435"/>
      <c r="N52" s="435"/>
      <c r="O52" s="435"/>
      <c r="P52" s="435"/>
      <c r="Q52" s="435"/>
      <c r="R52" s="435"/>
      <c r="S52" s="435"/>
      <c r="T52" s="436"/>
      <c r="U52" s="436"/>
      <c r="V52" s="437"/>
      <c r="W52" s="436"/>
      <c r="X52" s="436"/>
      <c r="Y52" s="435"/>
      <c r="Z52" s="436"/>
      <c r="AA52" s="436"/>
      <c r="AB52" s="437"/>
      <c r="AC52" s="437"/>
      <c r="AD52" s="437"/>
      <c r="AE52" s="435"/>
    </row>
    <row r="53" s="2" customFormat="1" spans="1:31">
      <c r="A53" s="388"/>
      <c r="B53" s="435"/>
      <c r="C53" s="435"/>
      <c r="D53" s="435"/>
      <c r="E53" s="435"/>
      <c r="F53" s="435"/>
      <c r="G53" s="435"/>
      <c r="H53" s="435"/>
      <c r="I53" s="435"/>
      <c r="J53" s="435"/>
      <c r="K53" s="435"/>
      <c r="L53" s="435"/>
      <c r="M53" s="435"/>
      <c r="N53" s="435"/>
      <c r="O53" s="435"/>
      <c r="P53" s="435"/>
      <c r="Q53" s="435"/>
      <c r="R53" s="435"/>
      <c r="S53" s="435"/>
      <c r="T53" s="436"/>
      <c r="U53" s="436"/>
      <c r="V53" s="437"/>
      <c r="W53" s="436"/>
      <c r="X53" s="436"/>
      <c r="Y53" s="435"/>
      <c r="Z53" s="436"/>
      <c r="AA53" s="436"/>
      <c r="AB53" s="437"/>
      <c r="AC53" s="437"/>
      <c r="AD53" s="437"/>
      <c r="AE53" s="435"/>
    </row>
    <row r="54" s="2" customFormat="1" spans="1:31">
      <c r="A54" s="388"/>
      <c r="B54" s="435"/>
      <c r="C54" s="435"/>
      <c r="D54" s="435"/>
      <c r="E54" s="435"/>
      <c r="F54" s="435"/>
      <c r="G54" s="435"/>
      <c r="H54" s="435"/>
      <c r="I54" s="435"/>
      <c r="J54" s="435"/>
      <c r="K54" s="435"/>
      <c r="L54" s="435"/>
      <c r="M54" s="435"/>
      <c r="N54" s="435"/>
      <c r="O54" s="435"/>
      <c r="P54" s="435"/>
      <c r="Q54" s="435"/>
      <c r="R54" s="435"/>
      <c r="S54" s="435"/>
      <c r="T54" s="436"/>
      <c r="U54" s="436"/>
      <c r="V54" s="437"/>
      <c r="W54" s="436"/>
      <c r="X54" s="436"/>
      <c r="Y54" s="435"/>
      <c r="Z54" s="436"/>
      <c r="AA54" s="436"/>
      <c r="AB54" s="437"/>
      <c r="AC54" s="437"/>
      <c r="AD54" s="437"/>
      <c r="AE54" s="435"/>
    </row>
    <row r="55" s="2" customFormat="1" spans="1:31">
      <c r="A55" s="388"/>
      <c r="B55" s="435"/>
      <c r="C55" s="435"/>
      <c r="D55" s="435"/>
      <c r="E55" s="435"/>
      <c r="F55" s="435"/>
      <c r="G55" s="435"/>
      <c r="H55" s="435"/>
      <c r="I55" s="435"/>
      <c r="J55" s="435"/>
      <c r="K55" s="435"/>
      <c r="L55" s="435"/>
      <c r="M55" s="435"/>
      <c r="N55" s="435"/>
      <c r="O55" s="435"/>
      <c r="P55" s="435"/>
      <c r="Q55" s="435"/>
      <c r="R55" s="435"/>
      <c r="S55" s="435"/>
      <c r="T55" s="436"/>
      <c r="U55" s="436"/>
      <c r="V55" s="437"/>
      <c r="W55" s="436"/>
      <c r="X55" s="436"/>
      <c r="Y55" s="435"/>
      <c r="Z55" s="436"/>
      <c r="AA55" s="436"/>
      <c r="AB55" s="437"/>
      <c r="AC55" s="437"/>
      <c r="AD55" s="437"/>
      <c r="AE55" s="435"/>
    </row>
    <row r="56" s="2" customFormat="1" spans="1:31">
      <c r="A56" s="388"/>
      <c r="B56" s="435"/>
      <c r="C56" s="435"/>
      <c r="D56" s="435"/>
      <c r="E56" s="435"/>
      <c r="F56" s="435"/>
      <c r="G56" s="435"/>
      <c r="H56" s="435"/>
      <c r="I56" s="435"/>
      <c r="J56" s="435"/>
      <c r="K56" s="435"/>
      <c r="L56" s="435"/>
      <c r="M56" s="435"/>
      <c r="N56" s="435"/>
      <c r="O56" s="435"/>
      <c r="P56" s="435"/>
      <c r="Q56" s="435"/>
      <c r="R56" s="435"/>
      <c r="S56" s="435"/>
      <c r="T56" s="436"/>
      <c r="U56" s="436"/>
      <c r="V56" s="437"/>
      <c r="W56" s="436"/>
      <c r="X56" s="436"/>
      <c r="Y56" s="435"/>
      <c r="Z56" s="436"/>
      <c r="AA56" s="436"/>
      <c r="AB56" s="437"/>
      <c r="AC56" s="437"/>
      <c r="AD56" s="437"/>
      <c r="AE56" s="435"/>
    </row>
    <row r="57" s="2" customFormat="1" spans="1:31">
      <c r="A57" s="388"/>
      <c r="B57" s="435"/>
      <c r="C57" s="435"/>
      <c r="D57" s="435"/>
      <c r="E57" s="435"/>
      <c r="F57" s="435"/>
      <c r="G57" s="435"/>
      <c r="H57" s="435"/>
      <c r="I57" s="435"/>
      <c r="J57" s="435"/>
      <c r="K57" s="435"/>
      <c r="L57" s="435"/>
      <c r="M57" s="435"/>
      <c r="N57" s="435"/>
      <c r="O57" s="435"/>
      <c r="P57" s="435"/>
      <c r="Q57" s="435"/>
      <c r="R57" s="435"/>
      <c r="S57" s="435"/>
      <c r="T57" s="436"/>
      <c r="U57" s="436"/>
      <c r="V57" s="437"/>
      <c r="W57" s="436"/>
      <c r="X57" s="436"/>
      <c r="Y57" s="435"/>
      <c r="Z57" s="436"/>
      <c r="AA57" s="436"/>
      <c r="AB57" s="437"/>
      <c r="AC57" s="437"/>
      <c r="AD57" s="437"/>
      <c r="AE57" s="435"/>
    </row>
    <row r="58" s="2" customFormat="1" spans="1:31">
      <c r="A58" s="388"/>
      <c r="B58" s="435"/>
      <c r="C58" s="435"/>
      <c r="D58" s="435"/>
      <c r="E58" s="435"/>
      <c r="F58" s="435"/>
      <c r="G58" s="435"/>
      <c r="H58" s="435"/>
      <c r="I58" s="435"/>
      <c r="J58" s="435"/>
      <c r="K58" s="435"/>
      <c r="L58" s="435"/>
      <c r="M58" s="435"/>
      <c r="N58" s="435"/>
      <c r="O58" s="435"/>
      <c r="P58" s="435"/>
      <c r="Q58" s="435"/>
      <c r="R58" s="435"/>
      <c r="S58" s="435"/>
      <c r="T58" s="436"/>
      <c r="U58" s="436"/>
      <c r="V58" s="437"/>
      <c r="W58" s="436"/>
      <c r="X58" s="436"/>
      <c r="Y58" s="435"/>
      <c r="Z58" s="436"/>
      <c r="AA58" s="436"/>
      <c r="AB58" s="437"/>
      <c r="AC58" s="437"/>
      <c r="AD58" s="437"/>
      <c r="AE58" s="435"/>
    </row>
    <row r="59" s="2" customFormat="1" spans="1:31">
      <c r="A59" s="388"/>
      <c r="B59" s="435"/>
      <c r="C59" s="435"/>
      <c r="D59" s="435"/>
      <c r="E59" s="435"/>
      <c r="F59" s="435"/>
      <c r="G59" s="435"/>
      <c r="H59" s="435"/>
      <c r="I59" s="435"/>
      <c r="J59" s="435"/>
      <c r="K59" s="435"/>
      <c r="L59" s="435"/>
      <c r="M59" s="435"/>
      <c r="N59" s="435"/>
      <c r="O59" s="435"/>
      <c r="P59" s="435"/>
      <c r="Q59" s="435"/>
      <c r="R59" s="435"/>
      <c r="S59" s="435"/>
      <c r="T59" s="436"/>
      <c r="U59" s="436"/>
      <c r="V59" s="437"/>
      <c r="W59" s="436"/>
      <c r="X59" s="436"/>
      <c r="Y59" s="435"/>
      <c r="Z59" s="436"/>
      <c r="AA59" s="436"/>
      <c r="AB59" s="437"/>
      <c r="AC59" s="437"/>
      <c r="AD59" s="437"/>
      <c r="AE59" s="435"/>
    </row>
    <row r="60" s="2" customFormat="1" spans="1:31">
      <c r="A60" s="388"/>
      <c r="B60" s="435"/>
      <c r="C60" s="435"/>
      <c r="D60" s="435"/>
      <c r="E60" s="435"/>
      <c r="F60" s="435"/>
      <c r="G60" s="435"/>
      <c r="H60" s="435"/>
      <c r="I60" s="435"/>
      <c r="J60" s="435"/>
      <c r="K60" s="435"/>
      <c r="L60" s="435"/>
      <c r="M60" s="435"/>
      <c r="N60" s="435"/>
      <c r="O60" s="435"/>
      <c r="P60" s="435"/>
      <c r="Q60" s="435"/>
      <c r="R60" s="435"/>
      <c r="S60" s="435"/>
      <c r="T60" s="436"/>
      <c r="U60" s="436"/>
      <c r="V60" s="437"/>
      <c r="W60" s="436"/>
      <c r="X60" s="436"/>
      <c r="Y60" s="435"/>
      <c r="Z60" s="436"/>
      <c r="AA60" s="436"/>
      <c r="AB60" s="437"/>
      <c r="AC60" s="437"/>
      <c r="AD60" s="437"/>
      <c r="AE60" s="435"/>
    </row>
    <row r="61" s="2" customFormat="1" spans="1:31">
      <c r="A61" s="388"/>
      <c r="B61" s="435"/>
      <c r="C61" s="435"/>
      <c r="D61" s="435"/>
      <c r="E61" s="435"/>
      <c r="F61" s="435"/>
      <c r="G61" s="435"/>
      <c r="H61" s="435"/>
      <c r="I61" s="435"/>
      <c r="J61" s="435"/>
      <c r="K61" s="435"/>
      <c r="L61" s="435"/>
      <c r="M61" s="435"/>
      <c r="N61" s="435"/>
      <c r="O61" s="435"/>
      <c r="P61" s="435"/>
      <c r="Q61" s="435"/>
      <c r="R61" s="435"/>
      <c r="S61" s="435"/>
      <c r="T61" s="436"/>
      <c r="U61" s="436"/>
      <c r="V61" s="437"/>
      <c r="W61" s="436"/>
      <c r="X61" s="436"/>
      <c r="Y61" s="435"/>
      <c r="Z61" s="436"/>
      <c r="AA61" s="436"/>
      <c r="AB61" s="437"/>
      <c r="AC61" s="437"/>
      <c r="AD61" s="437"/>
      <c r="AE61" s="435"/>
    </row>
    <row r="62" s="2" customFormat="1" spans="1:31">
      <c r="A62" s="388"/>
      <c r="B62" s="435"/>
      <c r="C62" s="435"/>
      <c r="D62" s="435"/>
      <c r="E62" s="435"/>
      <c r="F62" s="435"/>
      <c r="G62" s="435"/>
      <c r="H62" s="435"/>
      <c r="I62" s="435"/>
      <c r="J62" s="435"/>
      <c r="K62" s="435"/>
      <c r="L62" s="435"/>
      <c r="M62" s="435"/>
      <c r="N62" s="435"/>
      <c r="O62" s="435"/>
      <c r="P62" s="435"/>
      <c r="Q62" s="435"/>
      <c r="R62" s="435"/>
      <c r="S62" s="435"/>
      <c r="T62" s="436"/>
      <c r="U62" s="436"/>
      <c r="V62" s="437"/>
      <c r="W62" s="436"/>
      <c r="X62" s="436"/>
      <c r="Y62" s="435"/>
      <c r="Z62" s="436"/>
      <c r="AA62" s="436"/>
      <c r="AB62" s="437"/>
      <c r="AC62" s="437"/>
      <c r="AD62" s="437"/>
      <c r="AE62" s="435"/>
    </row>
    <row r="63" s="2" customFormat="1" spans="1:31">
      <c r="A63" s="388"/>
      <c r="B63" s="435"/>
      <c r="C63" s="435"/>
      <c r="D63" s="435"/>
      <c r="E63" s="435"/>
      <c r="F63" s="435"/>
      <c r="G63" s="435"/>
      <c r="H63" s="435"/>
      <c r="I63" s="435"/>
      <c r="J63" s="435"/>
      <c r="K63" s="435"/>
      <c r="L63" s="435"/>
      <c r="M63" s="435"/>
      <c r="N63" s="435"/>
      <c r="O63" s="435"/>
      <c r="P63" s="435"/>
      <c r="Q63" s="435"/>
      <c r="R63" s="435"/>
      <c r="S63" s="435"/>
      <c r="T63" s="436"/>
      <c r="U63" s="436"/>
      <c r="V63" s="437"/>
      <c r="W63" s="436"/>
      <c r="X63" s="436"/>
      <c r="Y63" s="435"/>
      <c r="Z63" s="436"/>
      <c r="AA63" s="436"/>
      <c r="AB63" s="437"/>
      <c r="AC63" s="437"/>
      <c r="AD63" s="437"/>
      <c r="AE63" s="435"/>
    </row>
    <row r="64" s="2" customFormat="1" spans="1:31">
      <c r="A64" s="388"/>
      <c r="B64" s="435"/>
      <c r="C64" s="435"/>
      <c r="D64" s="435"/>
      <c r="E64" s="435"/>
      <c r="F64" s="435"/>
      <c r="G64" s="435"/>
      <c r="H64" s="435"/>
      <c r="I64" s="435"/>
      <c r="J64" s="435"/>
      <c r="K64" s="435"/>
      <c r="L64" s="435"/>
      <c r="M64" s="435"/>
      <c r="N64" s="435"/>
      <c r="O64" s="435"/>
      <c r="P64" s="435"/>
      <c r="Q64" s="435"/>
      <c r="R64" s="435"/>
      <c r="S64" s="435"/>
      <c r="T64" s="436"/>
      <c r="U64" s="436"/>
      <c r="V64" s="437"/>
      <c r="W64" s="436"/>
      <c r="X64" s="436"/>
      <c r="Y64" s="435"/>
      <c r="Z64" s="436"/>
      <c r="AA64" s="436"/>
      <c r="AB64" s="437"/>
      <c r="AC64" s="437"/>
      <c r="AD64" s="437"/>
      <c r="AE64" s="435"/>
    </row>
    <row r="65" s="2" customFormat="1" spans="1:31">
      <c r="A65" s="388"/>
      <c r="B65" s="435"/>
      <c r="C65" s="435"/>
      <c r="D65" s="435"/>
      <c r="E65" s="435"/>
      <c r="F65" s="435"/>
      <c r="G65" s="435"/>
      <c r="H65" s="435"/>
      <c r="I65" s="435"/>
      <c r="J65" s="435"/>
      <c r="K65" s="435"/>
      <c r="L65" s="435"/>
      <c r="M65" s="435"/>
      <c r="N65" s="435"/>
      <c r="O65" s="435"/>
      <c r="P65" s="435"/>
      <c r="Q65" s="435"/>
      <c r="R65" s="435"/>
      <c r="S65" s="435"/>
      <c r="T65" s="436"/>
      <c r="U65" s="436"/>
      <c r="V65" s="437"/>
      <c r="W65" s="436"/>
      <c r="X65" s="436"/>
      <c r="Y65" s="435"/>
      <c r="Z65" s="436"/>
      <c r="AA65" s="436"/>
      <c r="AB65" s="437"/>
      <c r="AC65" s="437"/>
      <c r="AD65" s="437"/>
      <c r="AE65" s="435"/>
    </row>
    <row r="66" s="2" customFormat="1" spans="1:31">
      <c r="A66" s="388"/>
      <c r="B66" s="435"/>
      <c r="C66" s="435"/>
      <c r="D66" s="435"/>
      <c r="E66" s="435"/>
      <c r="F66" s="435"/>
      <c r="G66" s="435"/>
      <c r="H66" s="435"/>
      <c r="I66" s="435"/>
      <c r="J66" s="435"/>
      <c r="K66" s="435"/>
      <c r="L66" s="435"/>
      <c r="M66" s="435"/>
      <c r="N66" s="435"/>
      <c r="O66" s="435"/>
      <c r="P66" s="435"/>
      <c r="Q66" s="435"/>
      <c r="R66" s="435"/>
      <c r="S66" s="435"/>
      <c r="T66" s="436"/>
      <c r="U66" s="436"/>
      <c r="V66" s="437"/>
      <c r="W66" s="436"/>
      <c r="X66" s="436"/>
      <c r="Y66" s="435"/>
      <c r="Z66" s="436"/>
      <c r="AA66" s="436"/>
      <c r="AB66" s="437"/>
      <c r="AC66" s="437"/>
      <c r="AD66" s="437"/>
      <c r="AE66" s="435"/>
    </row>
    <row r="67" s="2" customFormat="1" spans="1:31">
      <c r="A67" s="388"/>
      <c r="B67" s="435"/>
      <c r="C67" s="435"/>
      <c r="D67" s="435"/>
      <c r="E67" s="435"/>
      <c r="F67" s="435"/>
      <c r="G67" s="435"/>
      <c r="H67" s="435"/>
      <c r="I67" s="435"/>
      <c r="J67" s="435"/>
      <c r="K67" s="435"/>
      <c r="L67" s="435"/>
      <c r="M67" s="435"/>
      <c r="N67" s="435"/>
      <c r="O67" s="435"/>
      <c r="P67" s="435"/>
      <c r="Q67" s="435"/>
      <c r="R67" s="435"/>
      <c r="S67" s="435"/>
      <c r="T67" s="436"/>
      <c r="U67" s="436"/>
      <c r="V67" s="437"/>
      <c r="W67" s="436"/>
      <c r="X67" s="436"/>
      <c r="Y67" s="435"/>
      <c r="Z67" s="436"/>
      <c r="AA67" s="436"/>
      <c r="AB67" s="437"/>
      <c r="AC67" s="437"/>
      <c r="AD67" s="437"/>
      <c r="AE67" s="435"/>
    </row>
    <row r="68" s="2" customFormat="1" spans="1:31">
      <c r="A68" s="388"/>
      <c r="B68" s="435"/>
      <c r="C68" s="435"/>
      <c r="D68" s="435"/>
      <c r="E68" s="435"/>
      <c r="F68" s="435"/>
      <c r="G68" s="435"/>
      <c r="H68" s="435"/>
      <c r="I68" s="435"/>
      <c r="J68" s="435"/>
      <c r="K68" s="435"/>
      <c r="L68" s="435"/>
      <c r="M68" s="435"/>
      <c r="N68" s="435"/>
      <c r="O68" s="435"/>
      <c r="P68" s="435"/>
      <c r="Q68" s="435"/>
      <c r="R68" s="435"/>
      <c r="S68" s="435"/>
      <c r="T68" s="436"/>
      <c r="U68" s="436"/>
      <c r="V68" s="437"/>
      <c r="W68" s="436"/>
      <c r="X68" s="436"/>
      <c r="Y68" s="435"/>
      <c r="Z68" s="436"/>
      <c r="AA68" s="436"/>
      <c r="AB68" s="437"/>
      <c r="AC68" s="437"/>
      <c r="AD68" s="437"/>
      <c r="AE68" s="435"/>
    </row>
    <row r="69" s="2" customFormat="1" spans="1:31">
      <c r="A69" s="388"/>
      <c r="B69" s="435"/>
      <c r="C69" s="435"/>
      <c r="D69" s="435"/>
      <c r="E69" s="435"/>
      <c r="F69" s="435"/>
      <c r="G69" s="435"/>
      <c r="H69" s="435"/>
      <c r="I69" s="435"/>
      <c r="J69" s="435"/>
      <c r="K69" s="435"/>
      <c r="L69" s="435"/>
      <c r="M69" s="435"/>
      <c r="N69" s="435"/>
      <c r="O69" s="435"/>
      <c r="P69" s="435"/>
      <c r="Q69" s="435"/>
      <c r="R69" s="435"/>
      <c r="S69" s="435"/>
      <c r="T69" s="436"/>
      <c r="U69" s="436"/>
      <c r="V69" s="437"/>
      <c r="W69" s="436"/>
      <c r="X69" s="436"/>
      <c r="Y69" s="435"/>
      <c r="Z69" s="436"/>
      <c r="AA69" s="436"/>
      <c r="AB69" s="437"/>
      <c r="AC69" s="437"/>
      <c r="AD69" s="437"/>
      <c r="AE69" s="435"/>
    </row>
    <row r="70" s="2" customFormat="1" spans="1:31">
      <c r="A70" s="388"/>
      <c r="B70" s="435"/>
      <c r="C70" s="435"/>
      <c r="D70" s="435"/>
      <c r="E70" s="435"/>
      <c r="F70" s="435"/>
      <c r="G70" s="435"/>
      <c r="H70" s="435"/>
      <c r="I70" s="435"/>
      <c r="J70" s="435"/>
      <c r="K70" s="435"/>
      <c r="L70" s="435"/>
      <c r="M70" s="435"/>
      <c r="N70" s="435"/>
      <c r="O70" s="435"/>
      <c r="P70" s="435"/>
      <c r="Q70" s="435"/>
      <c r="R70" s="435"/>
      <c r="S70" s="435"/>
      <c r="T70" s="436"/>
      <c r="U70" s="436"/>
      <c r="V70" s="437"/>
      <c r="W70" s="436"/>
      <c r="X70" s="436"/>
      <c r="Y70" s="435"/>
      <c r="Z70" s="436"/>
      <c r="AA70" s="436"/>
      <c r="AB70" s="437"/>
      <c r="AC70" s="437"/>
      <c r="AD70" s="437"/>
      <c r="AE70" s="435"/>
    </row>
    <row r="71" s="2" customFormat="1" spans="1:31">
      <c r="A71" s="388"/>
      <c r="B71" s="435"/>
      <c r="C71" s="435"/>
      <c r="D71" s="435"/>
      <c r="E71" s="435"/>
      <c r="F71" s="435"/>
      <c r="G71" s="435"/>
      <c r="H71" s="435"/>
      <c r="I71" s="435"/>
      <c r="J71" s="435"/>
      <c r="K71" s="435"/>
      <c r="L71" s="435"/>
      <c r="M71" s="435"/>
      <c r="N71" s="435"/>
      <c r="O71" s="435"/>
      <c r="P71" s="435"/>
      <c r="Q71" s="435"/>
      <c r="R71" s="435"/>
      <c r="S71" s="435"/>
      <c r="T71" s="436"/>
      <c r="U71" s="436"/>
      <c r="V71" s="437"/>
      <c r="W71" s="436"/>
      <c r="X71" s="436"/>
      <c r="Y71" s="435"/>
      <c r="Z71" s="436"/>
      <c r="AA71" s="436"/>
      <c r="AB71" s="437"/>
      <c r="AC71" s="437"/>
      <c r="AD71" s="437"/>
      <c r="AE71" s="435"/>
    </row>
    <row r="72" s="2" customFormat="1" spans="1:31">
      <c r="A72" s="388"/>
      <c r="B72" s="435"/>
      <c r="C72" s="435"/>
      <c r="D72" s="435"/>
      <c r="E72" s="435"/>
      <c r="F72" s="435"/>
      <c r="G72" s="435"/>
      <c r="H72" s="435"/>
      <c r="I72" s="435"/>
      <c r="J72" s="435"/>
      <c r="K72" s="435"/>
      <c r="L72" s="435"/>
      <c r="M72" s="435"/>
      <c r="N72" s="435"/>
      <c r="O72" s="435"/>
      <c r="P72" s="435"/>
      <c r="Q72" s="435"/>
      <c r="R72" s="435"/>
      <c r="S72" s="435"/>
      <c r="T72" s="436"/>
      <c r="U72" s="436"/>
      <c r="V72" s="437"/>
      <c r="W72" s="436"/>
      <c r="X72" s="436"/>
      <c r="Y72" s="435"/>
      <c r="Z72" s="436"/>
      <c r="AA72" s="436"/>
      <c r="AB72" s="437"/>
      <c r="AC72" s="437"/>
      <c r="AD72" s="437"/>
      <c r="AE72" s="435"/>
    </row>
    <row r="73" s="2" customFormat="1" spans="1:31">
      <c r="A73" s="388"/>
      <c r="B73" s="435"/>
      <c r="C73" s="435"/>
      <c r="D73" s="435"/>
      <c r="E73" s="435"/>
      <c r="F73" s="435"/>
      <c r="G73" s="435"/>
      <c r="H73" s="435"/>
      <c r="I73" s="435"/>
      <c r="J73" s="435"/>
      <c r="K73" s="435"/>
      <c r="L73" s="435"/>
      <c r="M73" s="435"/>
      <c r="N73" s="435"/>
      <c r="O73" s="435"/>
      <c r="P73" s="435"/>
      <c r="Q73" s="435"/>
      <c r="R73" s="435"/>
      <c r="S73" s="435"/>
      <c r="T73" s="436"/>
      <c r="U73" s="436"/>
      <c r="V73" s="437"/>
      <c r="W73" s="436"/>
      <c r="X73" s="436"/>
      <c r="Y73" s="435"/>
      <c r="Z73" s="436"/>
      <c r="AA73" s="436"/>
      <c r="AB73" s="437"/>
      <c r="AC73" s="437"/>
      <c r="AD73" s="437"/>
      <c r="AE73" s="435"/>
    </row>
    <row r="74" s="2" customFormat="1" spans="1:31">
      <c r="A74" s="388"/>
      <c r="B74" s="435"/>
      <c r="C74" s="435"/>
      <c r="D74" s="435"/>
      <c r="E74" s="435"/>
      <c r="F74" s="435"/>
      <c r="G74" s="435"/>
      <c r="H74" s="435"/>
      <c r="I74" s="435"/>
      <c r="J74" s="435"/>
      <c r="K74" s="435"/>
      <c r="L74" s="435"/>
      <c r="M74" s="435"/>
      <c r="N74" s="435"/>
      <c r="O74" s="435"/>
      <c r="P74" s="435"/>
      <c r="Q74" s="435"/>
      <c r="R74" s="435"/>
      <c r="S74" s="435"/>
      <c r="T74" s="436"/>
      <c r="U74" s="436"/>
      <c r="V74" s="437"/>
      <c r="W74" s="436"/>
      <c r="X74" s="436"/>
      <c r="Y74" s="435"/>
      <c r="Z74" s="436"/>
      <c r="AA74" s="436"/>
      <c r="AB74" s="437"/>
      <c r="AC74" s="437"/>
      <c r="AD74" s="437"/>
      <c r="AE74" s="435"/>
    </row>
    <row r="75" s="2" customFormat="1" spans="1:31">
      <c r="A75" s="388"/>
      <c r="B75" s="435"/>
      <c r="C75" s="435"/>
      <c r="D75" s="435"/>
      <c r="E75" s="435"/>
      <c r="F75" s="435"/>
      <c r="G75" s="435"/>
      <c r="H75" s="435"/>
      <c r="I75" s="435"/>
      <c r="J75" s="435"/>
      <c r="K75" s="435"/>
      <c r="L75" s="435"/>
      <c r="M75" s="435"/>
      <c r="N75" s="435"/>
      <c r="O75" s="435"/>
      <c r="P75" s="435"/>
      <c r="Q75" s="435"/>
      <c r="R75" s="435"/>
      <c r="S75" s="435"/>
      <c r="T75" s="436"/>
      <c r="U75" s="436"/>
      <c r="V75" s="437"/>
      <c r="W75" s="436"/>
      <c r="X75" s="436"/>
      <c r="Y75" s="435"/>
      <c r="Z75" s="436"/>
      <c r="AA75" s="436"/>
      <c r="AB75" s="437"/>
      <c r="AC75" s="437"/>
      <c r="AD75" s="437"/>
      <c r="AE75" s="435"/>
    </row>
    <row r="76" s="2" customFormat="1" spans="1:31">
      <c r="A76" s="388"/>
      <c r="B76" s="435"/>
      <c r="C76" s="435"/>
      <c r="D76" s="435"/>
      <c r="E76" s="435"/>
      <c r="F76" s="435"/>
      <c r="G76" s="435"/>
      <c r="H76" s="435"/>
      <c r="I76" s="435"/>
      <c r="J76" s="435"/>
      <c r="K76" s="435"/>
      <c r="L76" s="435"/>
      <c r="M76" s="435"/>
      <c r="N76" s="435"/>
      <c r="O76" s="435"/>
      <c r="P76" s="435"/>
      <c r="Q76" s="435"/>
      <c r="R76" s="435"/>
      <c r="S76" s="435"/>
      <c r="T76" s="436"/>
      <c r="U76" s="436"/>
      <c r="V76" s="437"/>
      <c r="W76" s="436"/>
      <c r="X76" s="436"/>
      <c r="Y76" s="435"/>
      <c r="Z76" s="436"/>
      <c r="AA76" s="436"/>
      <c r="AB76" s="437"/>
      <c r="AC76" s="437"/>
      <c r="AD76" s="437"/>
      <c r="AE76" s="435"/>
    </row>
    <row r="77" s="2" customFormat="1" spans="1:31">
      <c r="A77" s="388"/>
      <c r="B77" s="435"/>
      <c r="C77" s="435"/>
      <c r="D77" s="435"/>
      <c r="E77" s="435"/>
      <c r="F77" s="435"/>
      <c r="G77" s="435"/>
      <c r="H77" s="435"/>
      <c r="I77" s="435"/>
      <c r="J77" s="435"/>
      <c r="K77" s="435"/>
      <c r="L77" s="435"/>
      <c r="M77" s="435"/>
      <c r="N77" s="435"/>
      <c r="O77" s="435"/>
      <c r="P77" s="435"/>
      <c r="Q77" s="435"/>
      <c r="R77" s="435"/>
      <c r="S77" s="435"/>
      <c r="T77" s="436"/>
      <c r="U77" s="436"/>
      <c r="V77" s="437"/>
      <c r="W77" s="436"/>
      <c r="X77" s="436"/>
      <c r="Y77" s="435"/>
      <c r="Z77" s="436"/>
      <c r="AA77" s="436"/>
      <c r="AB77" s="437"/>
      <c r="AC77" s="437"/>
      <c r="AD77" s="437"/>
      <c r="AE77" s="435"/>
    </row>
    <row r="78" s="2" customFormat="1" spans="1:31">
      <c r="A78" s="388"/>
      <c r="B78" s="435"/>
      <c r="C78" s="435"/>
      <c r="D78" s="435"/>
      <c r="E78" s="435"/>
      <c r="F78" s="435"/>
      <c r="G78" s="435"/>
      <c r="H78" s="435"/>
      <c r="I78" s="435"/>
      <c r="J78" s="435"/>
      <c r="K78" s="435"/>
      <c r="L78" s="435"/>
      <c r="M78" s="435"/>
      <c r="N78" s="435"/>
      <c r="O78" s="435"/>
      <c r="P78" s="435"/>
      <c r="Q78" s="435"/>
      <c r="R78" s="435"/>
      <c r="S78" s="435"/>
      <c r="T78" s="436"/>
      <c r="U78" s="436"/>
      <c r="V78" s="437"/>
      <c r="W78" s="436"/>
      <c r="X78" s="436"/>
      <c r="Y78" s="435"/>
      <c r="Z78" s="436"/>
      <c r="AA78" s="436"/>
      <c r="AB78" s="437"/>
      <c r="AC78" s="437"/>
      <c r="AD78" s="437"/>
      <c r="AE78" s="435"/>
    </row>
    <row r="79" s="2" customFormat="1" spans="1:31">
      <c r="A79" s="388"/>
      <c r="B79" s="435"/>
      <c r="C79" s="435"/>
      <c r="D79" s="435"/>
      <c r="E79" s="435"/>
      <c r="F79" s="435"/>
      <c r="G79" s="435"/>
      <c r="H79" s="435"/>
      <c r="I79" s="435"/>
      <c r="J79" s="435"/>
      <c r="K79" s="435"/>
      <c r="L79" s="435"/>
      <c r="M79" s="435"/>
      <c r="N79" s="435"/>
      <c r="O79" s="435"/>
      <c r="P79" s="435"/>
      <c r="Q79" s="435"/>
      <c r="R79" s="435"/>
      <c r="S79" s="435"/>
      <c r="T79" s="436"/>
      <c r="U79" s="436"/>
      <c r="V79" s="437"/>
      <c r="W79" s="436"/>
      <c r="X79" s="436"/>
      <c r="Y79" s="435"/>
      <c r="Z79" s="436"/>
      <c r="AA79" s="436"/>
      <c r="AB79" s="437"/>
      <c r="AC79" s="437"/>
      <c r="AD79" s="437"/>
      <c r="AE79" s="435"/>
    </row>
    <row r="80" s="2" customFormat="1" spans="1:31">
      <c r="A80" s="388"/>
      <c r="B80" s="435"/>
      <c r="C80" s="435"/>
      <c r="D80" s="435"/>
      <c r="E80" s="435"/>
      <c r="F80" s="435"/>
      <c r="G80" s="435"/>
      <c r="H80" s="435"/>
      <c r="I80" s="435"/>
      <c r="J80" s="435"/>
      <c r="K80" s="435"/>
      <c r="L80" s="435"/>
      <c r="M80" s="435"/>
      <c r="N80" s="435"/>
      <c r="O80" s="435"/>
      <c r="P80" s="435"/>
      <c r="Q80" s="435"/>
      <c r="R80" s="435"/>
      <c r="S80" s="435"/>
      <c r="T80" s="436"/>
      <c r="U80" s="436"/>
      <c r="V80" s="437"/>
      <c r="W80" s="436"/>
      <c r="X80" s="436"/>
      <c r="Y80" s="435"/>
      <c r="Z80" s="436"/>
      <c r="AA80" s="436"/>
      <c r="AB80" s="437"/>
      <c r="AC80" s="437"/>
      <c r="AD80" s="437"/>
      <c r="AE80" s="435"/>
    </row>
    <row r="81" s="2" customFormat="1" spans="1:31">
      <c r="A81" s="388"/>
      <c r="B81" s="435"/>
      <c r="C81" s="435"/>
      <c r="D81" s="435"/>
      <c r="E81" s="435"/>
      <c r="F81" s="435"/>
      <c r="G81" s="435"/>
      <c r="H81" s="435"/>
      <c r="I81" s="435"/>
      <c r="J81" s="435"/>
      <c r="K81" s="435"/>
      <c r="L81" s="435"/>
      <c r="M81" s="435"/>
      <c r="N81" s="435"/>
      <c r="O81" s="435"/>
      <c r="P81" s="435"/>
      <c r="Q81" s="435"/>
      <c r="R81" s="435"/>
      <c r="S81" s="435"/>
      <c r="T81" s="436"/>
      <c r="U81" s="436"/>
      <c r="V81" s="437"/>
      <c r="W81" s="436"/>
      <c r="X81" s="436"/>
      <c r="Y81" s="435"/>
      <c r="Z81" s="436"/>
      <c r="AA81" s="436"/>
      <c r="AB81" s="437"/>
      <c r="AC81" s="437"/>
      <c r="AD81" s="437"/>
      <c r="AE81" s="435"/>
    </row>
    <row r="82" s="2" customFormat="1" spans="1:31">
      <c r="A82" s="388"/>
      <c r="B82" s="435"/>
      <c r="C82" s="435"/>
      <c r="D82" s="435"/>
      <c r="E82" s="435"/>
      <c r="F82" s="435"/>
      <c r="G82" s="435"/>
      <c r="H82" s="435"/>
      <c r="I82" s="435"/>
      <c r="J82" s="435"/>
      <c r="K82" s="435"/>
      <c r="L82" s="435"/>
      <c r="M82" s="435"/>
      <c r="N82" s="435"/>
      <c r="O82" s="435"/>
      <c r="P82" s="435"/>
      <c r="Q82" s="435"/>
      <c r="R82" s="435"/>
      <c r="S82" s="435"/>
      <c r="T82" s="436"/>
      <c r="U82" s="436"/>
      <c r="V82" s="437"/>
      <c r="W82" s="436"/>
      <c r="X82" s="436"/>
      <c r="Y82" s="435"/>
      <c r="Z82" s="436"/>
      <c r="AA82" s="436"/>
      <c r="AB82" s="437"/>
      <c r="AC82" s="437"/>
      <c r="AD82" s="437"/>
      <c r="AE82" s="435"/>
    </row>
    <row r="83" s="2" customFormat="1" spans="1:31">
      <c r="A83" s="388"/>
      <c r="B83" s="435"/>
      <c r="C83" s="435"/>
      <c r="D83" s="435"/>
      <c r="E83" s="435"/>
      <c r="F83" s="435"/>
      <c r="G83" s="435"/>
      <c r="H83" s="435"/>
      <c r="I83" s="435"/>
      <c r="J83" s="435"/>
      <c r="K83" s="435"/>
      <c r="L83" s="435"/>
      <c r="M83" s="435"/>
      <c r="N83" s="435"/>
      <c r="O83" s="435"/>
      <c r="P83" s="435"/>
      <c r="Q83" s="435"/>
      <c r="R83" s="435"/>
      <c r="S83" s="435"/>
      <c r="T83" s="436"/>
      <c r="U83" s="436"/>
      <c r="V83" s="437"/>
      <c r="W83" s="436"/>
      <c r="X83" s="436"/>
      <c r="Y83" s="435"/>
      <c r="Z83" s="436"/>
      <c r="AA83" s="436"/>
      <c r="AB83" s="437"/>
      <c r="AC83" s="437"/>
      <c r="AD83" s="437"/>
      <c r="AE83" s="435"/>
    </row>
    <row r="84" s="2" customFormat="1" spans="1:31">
      <c r="A84" s="388"/>
      <c r="B84" s="435"/>
      <c r="C84" s="435"/>
      <c r="D84" s="435"/>
      <c r="E84" s="435"/>
      <c r="F84" s="435"/>
      <c r="G84" s="435"/>
      <c r="H84" s="435"/>
      <c r="I84" s="435"/>
      <c r="J84" s="435"/>
      <c r="K84" s="435"/>
      <c r="L84" s="435"/>
      <c r="M84" s="435"/>
      <c r="N84" s="435"/>
      <c r="O84" s="435"/>
      <c r="P84" s="435"/>
      <c r="Q84" s="435"/>
      <c r="R84" s="435"/>
      <c r="S84" s="435"/>
      <c r="T84" s="436"/>
      <c r="U84" s="436"/>
      <c r="V84" s="437"/>
      <c r="W84" s="436"/>
      <c r="X84" s="436"/>
      <c r="Y84" s="435"/>
      <c r="Z84" s="436"/>
      <c r="AA84" s="436"/>
      <c r="AB84" s="437"/>
      <c r="AC84" s="437"/>
      <c r="AD84" s="437"/>
      <c r="AE84" s="435"/>
    </row>
  </sheetData>
  <autoFilter ref="A7:AE40">
    <extLst/>
  </autoFilter>
  <mergeCells count="71">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44:C44"/>
    <mergeCell ref="A47:AE47"/>
    <mergeCell ref="A4:A6"/>
    <mergeCell ref="B4:B6"/>
    <mergeCell ref="C4:C6"/>
    <mergeCell ref="C9:C22"/>
    <mergeCell ref="C23:C32"/>
    <mergeCell ref="C34:C36"/>
    <mergeCell ref="D4:D6"/>
    <mergeCell ref="D9:D22"/>
    <mergeCell ref="D23:D32"/>
    <mergeCell ref="D34:D36"/>
    <mergeCell ref="E4:E6"/>
    <mergeCell ref="F4:F6"/>
    <mergeCell ref="G4:G6"/>
    <mergeCell ref="G9:G10"/>
    <mergeCell ref="G11:G18"/>
    <mergeCell ref="G19:G20"/>
    <mergeCell ref="H4:H6"/>
    <mergeCell ref="I4:I6"/>
    <mergeCell ref="I9:I10"/>
    <mergeCell ref="I11:I18"/>
    <mergeCell ref="I19:I20"/>
    <mergeCell ref="I28:I29"/>
    <mergeCell ref="J5:J6"/>
    <mergeCell ref="J9:J10"/>
    <mergeCell ref="J11:J18"/>
    <mergeCell ref="J19:J20"/>
    <mergeCell ref="K5:K6"/>
    <mergeCell ref="L5:L6"/>
    <mergeCell ref="L28:L29"/>
    <mergeCell ref="M5:M6"/>
    <mergeCell ref="N5:N6"/>
    <mergeCell ref="O5:O6"/>
    <mergeCell ref="P5:P6"/>
    <mergeCell ref="Q5:Q6"/>
    <mergeCell ref="R5:R6"/>
    <mergeCell ref="S9:S18"/>
    <mergeCell ref="S19:S20"/>
    <mergeCell ref="S21:S29"/>
    <mergeCell ref="V9:V29"/>
    <mergeCell ref="Y9:Y18"/>
    <mergeCell ref="Y19:Y20"/>
    <mergeCell ref="Y21:Y29"/>
    <mergeCell ref="AB9:AB18"/>
    <mergeCell ref="AB19:AB20"/>
    <mergeCell ref="AB21:AB29"/>
    <mergeCell ref="AB33:AB34"/>
    <mergeCell ref="AC9:AC18"/>
    <mergeCell ref="AC19:AC20"/>
    <mergeCell ref="AC21:AC29"/>
    <mergeCell ref="AD9:AD18"/>
    <mergeCell ref="AD19:AD20"/>
    <mergeCell ref="AD21:AD29"/>
    <mergeCell ref="AE4:AE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76"/>
  <sheetViews>
    <sheetView zoomScale="60" zoomScaleNormal="60" workbookViewId="0">
      <selection activeCell="A24" sqref="$A24:$XFD24"/>
    </sheetView>
  </sheetViews>
  <sheetFormatPr defaultColWidth="9" defaultRowHeight="12"/>
  <cols>
    <col min="1" max="1" width="2.875" style="8" customWidth="1"/>
    <col min="2" max="2" width="8" style="9" customWidth="1"/>
    <col min="3" max="3" width="10.375" style="2" customWidth="1"/>
    <col min="4" max="4" width="7.75" style="2" customWidth="1"/>
    <col min="5" max="5" width="15.625" style="9" customWidth="1"/>
    <col min="6" max="6" width="7.875" style="9" customWidth="1"/>
    <col min="7" max="7" width="15.125" style="9" customWidth="1"/>
    <col min="8" max="8" width="9.375" style="2" customWidth="1"/>
    <col min="9" max="9" width="9.625" style="2" customWidth="1"/>
    <col min="10" max="13" width="4.5" style="2" customWidth="1"/>
    <col min="14" max="16" width="4.625" style="2" customWidth="1"/>
    <col min="17" max="17" width="3.75" style="2" customWidth="1"/>
    <col min="18" max="18" width="5" style="2" customWidth="1"/>
    <col min="19" max="19" width="10.875" style="2" customWidth="1"/>
    <col min="20" max="21" width="10.875" style="10" customWidth="1"/>
    <col min="22" max="22" width="10.875" style="2" customWidth="1"/>
    <col min="23" max="24" width="10.875" style="10" customWidth="1"/>
    <col min="25" max="25" width="10.875" style="2" customWidth="1"/>
    <col min="26" max="27" width="10.875" style="10" customWidth="1"/>
    <col min="28" max="28" width="5.5" style="2" customWidth="1"/>
    <col min="29" max="29" width="7" style="2" customWidth="1"/>
    <col min="30" max="30" width="5.5" style="2" customWidth="1"/>
    <col min="31" max="31" width="15.375" style="2" customWidth="1"/>
    <col min="32" max="16384" width="9" style="2"/>
  </cols>
  <sheetData>
    <row r="1" s="1" customFormat="1" ht="15" customHeight="1" spans="1:27">
      <c r="A1" s="135" t="s">
        <v>0</v>
      </c>
      <c r="B1" s="135"/>
      <c r="T1" s="37"/>
      <c r="U1" s="37"/>
      <c r="W1" s="37"/>
      <c r="X1" s="37"/>
      <c r="Z1" s="37"/>
      <c r="AA1" s="37"/>
    </row>
    <row r="2" s="205" customFormat="1" ht="57" customHeight="1" spans="1:31">
      <c r="A2" s="14" t="s">
        <v>364</v>
      </c>
      <c r="B2" s="15"/>
      <c r="C2" s="14"/>
      <c r="D2" s="14"/>
      <c r="E2" s="14"/>
      <c r="F2" s="14"/>
      <c r="G2" s="14"/>
      <c r="H2" s="14"/>
      <c r="I2" s="14"/>
      <c r="J2" s="14"/>
      <c r="K2" s="14"/>
      <c r="L2" s="14"/>
      <c r="M2" s="14"/>
      <c r="N2" s="14"/>
      <c r="O2" s="14"/>
      <c r="P2" s="14"/>
      <c r="Q2" s="14"/>
      <c r="R2" s="14"/>
      <c r="S2" s="14"/>
      <c r="T2" s="39"/>
      <c r="U2" s="39"/>
      <c r="V2" s="14"/>
      <c r="W2" s="39"/>
      <c r="X2" s="39"/>
      <c r="Y2" s="14"/>
      <c r="Z2" s="39"/>
      <c r="AA2" s="39"/>
      <c r="AB2" s="14"/>
      <c r="AC2" s="14"/>
      <c r="AD2" s="14"/>
      <c r="AE2" s="14"/>
    </row>
    <row r="3" s="3" customFormat="1" ht="19" customHeight="1" spans="1:27">
      <c r="A3" s="16" t="s">
        <v>365</v>
      </c>
      <c r="B3" s="340"/>
      <c r="C3" s="16"/>
      <c r="D3" s="16"/>
      <c r="E3" s="16"/>
      <c r="F3" s="16"/>
      <c r="G3" s="17"/>
      <c r="H3" s="17"/>
      <c r="I3" s="17"/>
      <c r="J3" s="28"/>
      <c r="K3" s="28"/>
      <c r="L3" s="28"/>
      <c r="M3" s="28"/>
      <c r="N3" s="28"/>
      <c r="O3" s="3" t="s">
        <v>366</v>
      </c>
      <c r="T3" s="41"/>
      <c r="U3" s="41"/>
      <c r="W3" s="41"/>
      <c r="X3" s="41"/>
      <c r="Z3" s="41"/>
      <c r="AA3" s="41"/>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67"/>
      <c r="W4" s="44"/>
      <c r="X4" s="44"/>
      <c r="Y4" s="67"/>
      <c r="Z4" s="44"/>
      <c r="AA4" s="68"/>
      <c r="AB4" s="29" t="s">
        <v>16</v>
      </c>
      <c r="AC4" s="29"/>
      <c r="AD4" s="29"/>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18" t="s">
        <v>27</v>
      </c>
      <c r="W5" s="46"/>
      <c r="X5" s="46"/>
      <c r="Y5" s="18" t="s">
        <v>28</v>
      </c>
      <c r="Z5" s="46"/>
      <c r="AA5" s="46"/>
      <c r="AB5" s="29"/>
      <c r="AC5" s="29"/>
      <c r="AD5" s="29"/>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48" t="s">
        <v>32</v>
      </c>
      <c r="W6" s="49" t="s">
        <v>30</v>
      </c>
      <c r="X6" s="50" t="s">
        <v>31</v>
      </c>
      <c r="Y6" s="48" t="s">
        <v>28</v>
      </c>
      <c r="Z6" s="49" t="s">
        <v>30</v>
      </c>
      <c r="AA6" s="50" t="s">
        <v>31</v>
      </c>
      <c r="AB6" s="52" t="s">
        <v>26</v>
      </c>
      <c r="AC6" s="52" t="s">
        <v>27</v>
      </c>
      <c r="AD6" s="52" t="s">
        <v>28</v>
      </c>
      <c r="AE6" s="18"/>
    </row>
    <row r="7" s="4" customFormat="1" ht="14" customHeight="1" spans="1:31">
      <c r="A7" s="18" t="s">
        <v>33</v>
      </c>
      <c r="B7" s="18" t="s">
        <v>34</v>
      </c>
      <c r="C7" s="18" t="s">
        <v>35</v>
      </c>
      <c r="D7" s="18" t="s">
        <v>36</v>
      </c>
      <c r="E7" s="18" t="s">
        <v>37</v>
      </c>
      <c r="F7" s="18" t="s">
        <v>38</v>
      </c>
      <c r="G7" s="18" t="s">
        <v>39</v>
      </c>
      <c r="H7" s="18" t="s">
        <v>40</v>
      </c>
      <c r="I7" s="18" t="s">
        <v>41</v>
      </c>
      <c r="J7" s="18" t="s">
        <v>42</v>
      </c>
      <c r="K7" s="18"/>
      <c r="L7" s="18"/>
      <c r="M7" s="18"/>
      <c r="N7" s="18"/>
      <c r="O7" s="18" t="s">
        <v>43</v>
      </c>
      <c r="P7" s="18"/>
      <c r="Q7" s="18"/>
      <c r="R7" s="18"/>
      <c r="S7" s="18" t="s">
        <v>44</v>
      </c>
      <c r="T7" s="46"/>
      <c r="U7" s="46"/>
      <c r="V7" s="18"/>
      <c r="W7" s="46"/>
      <c r="X7" s="46"/>
      <c r="Y7" s="18"/>
      <c r="Z7" s="46"/>
      <c r="AA7" s="46"/>
      <c r="AB7" s="18" t="s">
        <v>45</v>
      </c>
      <c r="AC7" s="18"/>
      <c r="AD7" s="18"/>
      <c r="AE7" s="18"/>
    </row>
    <row r="8" s="4" customFormat="1" ht="29.1" customHeight="1" spans="1:31">
      <c r="A8" s="21" t="s">
        <v>46</v>
      </c>
      <c r="B8" s="137"/>
      <c r="C8" s="21"/>
      <c r="D8" s="21"/>
      <c r="E8" s="21"/>
      <c r="F8" s="21"/>
      <c r="G8" s="21"/>
      <c r="H8" s="18"/>
      <c r="I8" s="18"/>
      <c r="J8" s="18"/>
      <c r="K8" s="18"/>
      <c r="L8" s="18"/>
      <c r="M8" s="18"/>
      <c r="N8" s="18"/>
      <c r="O8" s="18"/>
      <c r="P8" s="18"/>
      <c r="Q8" s="18"/>
      <c r="R8" s="18"/>
      <c r="S8" s="52"/>
      <c r="T8" s="53"/>
      <c r="U8" s="53"/>
      <c r="V8" s="52"/>
      <c r="W8" s="53"/>
      <c r="X8" s="53"/>
      <c r="Y8" s="52"/>
      <c r="Z8" s="53"/>
      <c r="AA8" s="53"/>
      <c r="AB8" s="52"/>
      <c r="AC8" s="52"/>
      <c r="AD8" s="52"/>
      <c r="AE8" s="18"/>
    </row>
    <row r="9" s="4" customFormat="1" ht="55.9" customHeight="1" spans="1:31">
      <c r="A9" s="22">
        <v>2</v>
      </c>
      <c r="B9" s="23" t="s">
        <v>367</v>
      </c>
      <c r="C9" s="23"/>
      <c r="D9" s="23"/>
      <c r="E9" s="23" t="s">
        <v>368</v>
      </c>
      <c r="F9" s="23" t="s">
        <v>51</v>
      </c>
      <c r="G9" s="23" t="s">
        <v>369</v>
      </c>
      <c r="H9" s="23" t="s">
        <v>61</v>
      </c>
      <c r="I9" s="23" t="s">
        <v>370</v>
      </c>
      <c r="J9" s="23" t="s">
        <v>18</v>
      </c>
      <c r="K9" s="23"/>
      <c r="L9" s="23"/>
      <c r="M9" s="23"/>
      <c r="N9" s="23"/>
      <c r="O9" s="23"/>
      <c r="P9" s="23"/>
      <c r="Q9" s="23" t="s">
        <v>371</v>
      </c>
      <c r="R9" s="23"/>
      <c r="S9" s="23" t="s">
        <v>68</v>
      </c>
      <c r="T9" s="61"/>
      <c r="U9" s="61"/>
      <c r="V9" s="422" t="s">
        <v>372</v>
      </c>
      <c r="W9" s="282"/>
      <c r="X9" s="282"/>
      <c r="Y9" s="23" t="s">
        <v>373</v>
      </c>
      <c r="Z9" s="61"/>
      <c r="AA9" s="61"/>
      <c r="AB9" s="23">
        <v>19.8</v>
      </c>
      <c r="AC9" s="422">
        <v>4.5</v>
      </c>
      <c r="AD9" s="23">
        <v>17.6</v>
      </c>
      <c r="AE9" s="22"/>
    </row>
    <row r="10" s="2" customFormat="1" ht="55.9" customHeight="1" spans="1:31">
      <c r="A10" s="22">
        <v>3</v>
      </c>
      <c r="B10" s="23" t="s">
        <v>367</v>
      </c>
      <c r="C10" s="23"/>
      <c r="D10" s="23"/>
      <c r="E10" s="23" t="s">
        <v>374</v>
      </c>
      <c r="F10" s="23" t="s">
        <v>51</v>
      </c>
      <c r="G10" s="23"/>
      <c r="H10" s="23"/>
      <c r="I10" s="23"/>
      <c r="J10" s="23"/>
      <c r="K10" s="23"/>
      <c r="L10" s="23"/>
      <c r="M10" s="23"/>
      <c r="N10" s="23"/>
      <c r="O10" s="23"/>
      <c r="P10" s="23"/>
      <c r="Q10" s="23"/>
      <c r="R10" s="23"/>
      <c r="S10" s="23"/>
      <c r="T10" s="61"/>
      <c r="U10" s="61"/>
      <c r="V10" s="422"/>
      <c r="W10" s="282"/>
      <c r="X10" s="282"/>
      <c r="Y10" s="23"/>
      <c r="Z10" s="61"/>
      <c r="AA10" s="61"/>
      <c r="AB10" s="23"/>
      <c r="AC10" s="422"/>
      <c r="AD10" s="23"/>
      <c r="AE10" s="22"/>
    </row>
    <row r="11" s="2" customFormat="1" ht="55.9" customHeight="1" spans="1:31">
      <c r="A11" s="22">
        <v>4</v>
      </c>
      <c r="B11" s="23" t="s">
        <v>367</v>
      </c>
      <c r="C11" s="23"/>
      <c r="D11" s="23"/>
      <c r="E11" s="23" t="s">
        <v>375</v>
      </c>
      <c r="F11" s="23" t="s">
        <v>51</v>
      </c>
      <c r="G11" s="23" t="s">
        <v>376</v>
      </c>
      <c r="H11" s="22" t="s">
        <v>61</v>
      </c>
      <c r="I11" s="23" t="s">
        <v>370</v>
      </c>
      <c r="J11" s="22" t="s">
        <v>61</v>
      </c>
      <c r="K11" s="22"/>
      <c r="L11" s="22"/>
      <c r="M11" s="22"/>
      <c r="N11" s="22"/>
      <c r="O11" s="22"/>
      <c r="P11" s="22"/>
      <c r="Q11" s="22" t="s">
        <v>61</v>
      </c>
      <c r="R11" s="22"/>
      <c r="S11" s="23" t="s">
        <v>377</v>
      </c>
      <c r="T11" s="55"/>
      <c r="U11" s="55"/>
      <c r="V11" s="55" t="s">
        <v>90</v>
      </c>
      <c r="W11" s="55"/>
      <c r="X11" s="55"/>
      <c r="Y11" s="23" t="s">
        <v>373</v>
      </c>
      <c r="Z11" s="61"/>
      <c r="AA11" s="61"/>
      <c r="AB11" s="23">
        <v>16.5</v>
      </c>
      <c r="AC11" s="55" t="s">
        <v>90</v>
      </c>
      <c r="AD11" s="23">
        <v>28.68</v>
      </c>
      <c r="AE11" s="22"/>
    </row>
    <row r="12" s="2" customFormat="1" ht="55.9" customHeight="1" spans="1:31">
      <c r="A12" s="22">
        <v>5</v>
      </c>
      <c r="B12" s="23" t="s">
        <v>367</v>
      </c>
      <c r="C12" s="23"/>
      <c r="D12" s="23"/>
      <c r="E12" s="23" t="s">
        <v>378</v>
      </c>
      <c r="F12" s="23" t="s">
        <v>51</v>
      </c>
      <c r="G12" s="23"/>
      <c r="H12" s="22"/>
      <c r="I12" s="23"/>
      <c r="J12" s="22"/>
      <c r="K12" s="22"/>
      <c r="L12" s="22"/>
      <c r="M12" s="22"/>
      <c r="N12" s="22"/>
      <c r="O12" s="22"/>
      <c r="P12" s="22"/>
      <c r="Q12" s="22"/>
      <c r="R12" s="22"/>
      <c r="S12" s="23"/>
      <c r="T12" s="59"/>
      <c r="U12" s="59"/>
      <c r="V12" s="59"/>
      <c r="W12" s="59"/>
      <c r="X12" s="59"/>
      <c r="Y12" s="23"/>
      <c r="Z12" s="61"/>
      <c r="AA12" s="61"/>
      <c r="AB12" s="23"/>
      <c r="AC12" s="59"/>
      <c r="AD12" s="23"/>
      <c r="AE12" s="22"/>
    </row>
    <row r="13" s="2" customFormat="1" ht="55.9" customHeight="1" spans="1:31">
      <c r="A13" s="22">
        <v>12</v>
      </c>
      <c r="B13" s="23" t="s">
        <v>367</v>
      </c>
      <c r="C13" s="23"/>
      <c r="D13" s="23"/>
      <c r="E13" s="23" t="s">
        <v>379</v>
      </c>
      <c r="F13" s="23" t="s">
        <v>97</v>
      </c>
      <c r="G13" s="179" t="s">
        <v>380</v>
      </c>
      <c r="H13" s="178" t="s">
        <v>61</v>
      </c>
      <c r="I13" s="179" t="s">
        <v>381</v>
      </c>
      <c r="J13" s="178"/>
      <c r="K13" s="178" t="s">
        <v>61</v>
      </c>
      <c r="L13" s="178"/>
      <c r="M13" s="178"/>
      <c r="N13" s="178"/>
      <c r="O13" s="178"/>
      <c r="P13" s="178" t="s">
        <v>61</v>
      </c>
      <c r="Q13" s="178"/>
      <c r="R13" s="178"/>
      <c r="S13" s="179" t="s">
        <v>68</v>
      </c>
      <c r="T13" s="423"/>
      <c r="U13" s="423"/>
      <c r="V13" s="423" t="s">
        <v>90</v>
      </c>
      <c r="W13" s="423"/>
      <c r="X13" s="423"/>
      <c r="Y13" s="179" t="s">
        <v>373</v>
      </c>
      <c r="Z13" s="423"/>
      <c r="AA13" s="423"/>
      <c r="AB13" s="178">
        <v>4</v>
      </c>
      <c r="AC13" s="180" t="s">
        <v>90</v>
      </c>
      <c r="AD13" s="178">
        <v>5</v>
      </c>
      <c r="AE13" s="22"/>
    </row>
    <row r="14" s="2" customFormat="1" ht="147" customHeight="1" spans="1:31">
      <c r="A14" s="22">
        <v>1</v>
      </c>
      <c r="B14" s="23" t="s">
        <v>367</v>
      </c>
      <c r="C14" s="23" t="s">
        <v>98</v>
      </c>
      <c r="D14" s="23" t="s">
        <v>99</v>
      </c>
      <c r="E14" s="23" t="s">
        <v>382</v>
      </c>
      <c r="F14" s="23" t="s">
        <v>97</v>
      </c>
      <c r="G14" s="417" t="s">
        <v>383</v>
      </c>
      <c r="H14" s="418" t="s">
        <v>61</v>
      </c>
      <c r="I14" s="417" t="s">
        <v>370</v>
      </c>
      <c r="J14" s="421"/>
      <c r="K14" s="418" t="s">
        <v>61</v>
      </c>
      <c r="L14" s="418"/>
      <c r="M14" s="418"/>
      <c r="N14" s="418"/>
      <c r="O14" s="418"/>
      <c r="P14" s="418"/>
      <c r="Q14" s="418" t="s">
        <v>61</v>
      </c>
      <c r="R14" s="418"/>
      <c r="S14" s="23" t="s">
        <v>198</v>
      </c>
      <c r="T14" s="61"/>
      <c r="U14" s="61"/>
      <c r="V14" s="422" t="s">
        <v>132</v>
      </c>
      <c r="W14" s="282"/>
      <c r="X14" s="282"/>
      <c r="Y14" s="23" t="s">
        <v>384</v>
      </c>
      <c r="Z14" s="61"/>
      <c r="AA14" s="61"/>
      <c r="AB14" s="418">
        <v>79.96</v>
      </c>
      <c r="AC14" s="418">
        <v>24.4</v>
      </c>
      <c r="AD14" s="418">
        <v>5.5075</v>
      </c>
      <c r="AE14" s="422" t="s">
        <v>385</v>
      </c>
    </row>
    <row r="15" s="2" customFormat="1" ht="55.9" customHeight="1" spans="1:31">
      <c r="A15" s="22">
        <v>1</v>
      </c>
      <c r="B15" s="23" t="s">
        <v>367</v>
      </c>
      <c r="C15" s="23" t="s">
        <v>358</v>
      </c>
      <c r="D15" s="23" t="s">
        <v>359</v>
      </c>
      <c r="E15" s="23" t="s">
        <v>386</v>
      </c>
      <c r="F15" s="23" t="s">
        <v>51</v>
      </c>
      <c r="G15" s="23" t="s">
        <v>387</v>
      </c>
      <c r="H15" s="22" t="s">
        <v>61</v>
      </c>
      <c r="I15" s="187"/>
      <c r="J15" s="22" t="s">
        <v>61</v>
      </c>
      <c r="K15" s="22" t="s">
        <v>388</v>
      </c>
      <c r="L15" s="22" t="s">
        <v>61</v>
      </c>
      <c r="M15" s="22" t="s">
        <v>388</v>
      </c>
      <c r="N15" s="22"/>
      <c r="O15" s="22" t="s">
        <v>388</v>
      </c>
      <c r="P15" s="22" t="s">
        <v>61</v>
      </c>
      <c r="Q15" s="22" t="s">
        <v>61</v>
      </c>
      <c r="R15" s="22"/>
      <c r="S15" s="23" t="s">
        <v>389</v>
      </c>
      <c r="T15" s="61"/>
      <c r="U15" s="61"/>
      <c r="V15" s="61" t="s">
        <v>90</v>
      </c>
      <c r="W15" s="61"/>
      <c r="X15" s="61"/>
      <c r="Y15" s="23" t="s">
        <v>390</v>
      </c>
      <c r="Z15" s="61"/>
      <c r="AA15" s="61"/>
      <c r="AB15" s="22">
        <v>10.77</v>
      </c>
      <c r="AC15" s="187" t="s">
        <v>90</v>
      </c>
      <c r="AD15" s="22">
        <v>14.001</v>
      </c>
      <c r="AE15" s="22"/>
    </row>
    <row r="16" s="2" customFormat="1" ht="55.9" customHeight="1" spans="1:31">
      <c r="A16" s="22">
        <v>33</v>
      </c>
      <c r="B16" s="23" t="s">
        <v>367</v>
      </c>
      <c r="C16" s="23"/>
      <c r="D16" s="23"/>
      <c r="E16" s="23" t="s">
        <v>391</v>
      </c>
      <c r="F16" s="23" t="s">
        <v>348</v>
      </c>
      <c r="G16" s="419" t="s">
        <v>392</v>
      </c>
      <c r="H16" s="420" t="s">
        <v>61</v>
      </c>
      <c r="I16" s="419" t="s">
        <v>381</v>
      </c>
      <c r="J16" s="420"/>
      <c r="K16" s="420" t="s">
        <v>61</v>
      </c>
      <c r="L16" s="420"/>
      <c r="M16" s="420"/>
      <c r="N16" s="420"/>
      <c r="O16" s="420"/>
      <c r="P16" s="420"/>
      <c r="Q16" s="420" t="s">
        <v>61</v>
      </c>
      <c r="R16" s="420"/>
      <c r="S16" s="419" t="s">
        <v>68</v>
      </c>
      <c r="T16" s="424"/>
      <c r="U16" s="424"/>
      <c r="V16" s="424" t="s">
        <v>90</v>
      </c>
      <c r="W16" s="424"/>
      <c r="X16" s="424"/>
      <c r="Y16" s="419" t="s">
        <v>373</v>
      </c>
      <c r="Z16" s="424"/>
      <c r="AA16" s="424"/>
      <c r="AB16" s="420">
        <v>5</v>
      </c>
      <c r="AC16" s="431" t="s">
        <v>90</v>
      </c>
      <c r="AD16" s="420">
        <v>4</v>
      </c>
      <c r="AE16" s="22"/>
    </row>
    <row r="17" s="415" customFormat="1" ht="30" customHeight="1" spans="1:31">
      <c r="A17" s="176" t="s">
        <v>213</v>
      </c>
      <c r="B17" s="177"/>
      <c r="C17" s="176"/>
      <c r="D17" s="176"/>
      <c r="E17" s="176"/>
      <c r="F17" s="176"/>
      <c r="G17" s="176"/>
      <c r="H17" s="176"/>
      <c r="I17" s="176"/>
      <c r="J17" s="176"/>
      <c r="K17" s="176"/>
      <c r="L17" s="176"/>
      <c r="M17" s="176"/>
      <c r="N17" s="176"/>
      <c r="O17" s="176"/>
      <c r="P17" s="176"/>
      <c r="Q17" s="176"/>
      <c r="R17" s="176"/>
      <c r="S17" s="177"/>
      <c r="T17" s="425"/>
      <c r="U17" s="425"/>
      <c r="V17" s="177"/>
      <c r="W17" s="425"/>
      <c r="X17" s="425"/>
      <c r="Y17" s="177"/>
      <c r="Z17" s="425"/>
      <c r="AA17" s="425"/>
      <c r="AB17" s="176"/>
      <c r="AC17" s="176"/>
      <c r="AD17" s="176"/>
      <c r="AE17" s="176"/>
    </row>
    <row r="18" s="2" customFormat="1" ht="137.45" customHeight="1" spans="1:31">
      <c r="A18" s="22"/>
      <c r="B18" s="417" t="s">
        <v>367</v>
      </c>
      <c r="C18" s="417" t="s">
        <v>393</v>
      </c>
      <c r="D18" s="417" t="s">
        <v>394</v>
      </c>
      <c r="E18" s="417" t="s">
        <v>395</v>
      </c>
      <c r="F18" s="417" t="s">
        <v>217</v>
      </c>
      <c r="G18" s="417" t="s">
        <v>396</v>
      </c>
      <c r="H18" s="417" t="s">
        <v>61</v>
      </c>
      <c r="I18" s="417" t="s">
        <v>397</v>
      </c>
      <c r="J18" s="417" t="s">
        <v>61</v>
      </c>
      <c r="K18" s="417"/>
      <c r="L18" s="417"/>
      <c r="M18" s="417"/>
      <c r="N18" s="417"/>
      <c r="O18" s="417"/>
      <c r="P18" s="417"/>
      <c r="Q18" s="417" t="s">
        <v>61</v>
      </c>
      <c r="R18" s="417"/>
      <c r="S18" s="417" t="s">
        <v>398</v>
      </c>
      <c r="T18" s="426"/>
      <c r="U18" s="426"/>
      <c r="V18" s="417" t="s">
        <v>152</v>
      </c>
      <c r="W18" s="426"/>
      <c r="X18" s="426"/>
      <c r="Y18" s="432" t="s">
        <v>399</v>
      </c>
      <c r="Z18" s="426"/>
      <c r="AA18" s="426"/>
      <c r="AB18" s="417">
        <v>19.6</v>
      </c>
      <c r="AC18" s="417">
        <v>7.6</v>
      </c>
      <c r="AD18" s="417">
        <v>25.6</v>
      </c>
      <c r="AE18" s="22"/>
    </row>
    <row r="19" s="2" customFormat="1" ht="72.75" customHeight="1" spans="1:31">
      <c r="A19" s="22"/>
      <c r="B19" s="81" t="s">
        <v>367</v>
      </c>
      <c r="C19" s="23" t="s">
        <v>400</v>
      </c>
      <c r="D19" s="23" t="s">
        <v>401</v>
      </c>
      <c r="E19" s="23" t="s">
        <v>402</v>
      </c>
      <c r="F19" s="23" t="s">
        <v>403</v>
      </c>
      <c r="G19" s="23" t="s">
        <v>404</v>
      </c>
      <c r="H19" s="22" t="s">
        <v>61</v>
      </c>
      <c r="I19" s="417" t="s">
        <v>397</v>
      </c>
      <c r="J19" s="71"/>
      <c r="K19" s="71"/>
      <c r="L19" s="71"/>
      <c r="M19" s="71"/>
      <c r="N19" s="71" t="s">
        <v>403</v>
      </c>
      <c r="O19" s="71"/>
      <c r="P19" s="71"/>
      <c r="Q19" s="71" t="s">
        <v>61</v>
      </c>
      <c r="R19" s="71"/>
      <c r="S19" s="427" t="s">
        <v>405</v>
      </c>
      <c r="T19" s="428"/>
      <c r="U19" s="428"/>
      <c r="V19" s="429" t="s">
        <v>152</v>
      </c>
      <c r="W19" s="430"/>
      <c r="X19" s="430"/>
      <c r="Y19" s="427" t="s">
        <v>406</v>
      </c>
      <c r="Z19" s="428"/>
      <c r="AA19" s="428"/>
      <c r="AB19" s="71">
        <v>25</v>
      </c>
      <c r="AC19" s="433">
        <v>4.5486</v>
      </c>
      <c r="AD19" s="71">
        <v>26</v>
      </c>
      <c r="AE19" s="22"/>
    </row>
    <row r="20" s="2" customFormat="1" ht="72" customHeight="1" spans="1:31">
      <c r="A20" s="418"/>
      <c r="B20" s="417" t="s">
        <v>367</v>
      </c>
      <c r="C20" s="417" t="s">
        <v>407</v>
      </c>
      <c r="D20" s="417" t="s">
        <v>408</v>
      </c>
      <c r="E20" s="417" t="s">
        <v>409</v>
      </c>
      <c r="F20" s="417" t="s">
        <v>51</v>
      </c>
      <c r="G20" s="417" t="s">
        <v>410</v>
      </c>
      <c r="H20" s="418" t="s">
        <v>61</v>
      </c>
      <c r="I20" s="417" t="s">
        <v>397</v>
      </c>
      <c r="J20" s="417" t="s">
        <v>61</v>
      </c>
      <c r="K20" s="418"/>
      <c r="L20" s="418"/>
      <c r="M20" s="418"/>
      <c r="N20" s="418"/>
      <c r="O20" s="418"/>
      <c r="P20" s="418"/>
      <c r="Q20" s="418" t="s">
        <v>61</v>
      </c>
      <c r="R20" s="418"/>
      <c r="S20" s="23" t="s">
        <v>398</v>
      </c>
      <c r="T20" s="61"/>
      <c r="U20" s="61"/>
      <c r="V20" s="23" t="s">
        <v>411</v>
      </c>
      <c r="W20" s="61"/>
      <c r="X20" s="61"/>
      <c r="Y20" s="23" t="s">
        <v>412</v>
      </c>
      <c r="Z20" s="61"/>
      <c r="AA20" s="61"/>
      <c r="AB20" s="418">
        <v>9.9</v>
      </c>
      <c r="AC20" s="418">
        <v>4.5</v>
      </c>
      <c r="AD20" s="418">
        <v>9.98</v>
      </c>
      <c r="AE20" s="418"/>
    </row>
    <row r="21" s="2" customFormat="1" ht="39" customHeight="1" spans="1:31">
      <c r="A21" s="22" t="s">
        <v>293</v>
      </c>
      <c r="B21" s="23"/>
      <c r="C21" s="22"/>
      <c r="D21" s="23"/>
      <c r="E21" s="23"/>
      <c r="F21" s="23"/>
      <c r="G21" s="23"/>
      <c r="H21" s="22"/>
      <c r="I21" s="22"/>
      <c r="J21" s="22"/>
      <c r="K21" s="22"/>
      <c r="L21" s="22"/>
      <c r="M21" s="22"/>
      <c r="N21" s="22"/>
      <c r="O21" s="22"/>
      <c r="P21" s="22"/>
      <c r="Q21" s="22"/>
      <c r="R21" s="22"/>
      <c r="S21" s="23"/>
      <c r="T21" s="61"/>
      <c r="U21" s="61"/>
      <c r="V21" s="23"/>
      <c r="W21" s="61"/>
      <c r="X21" s="61"/>
      <c r="Y21" s="23"/>
      <c r="Z21" s="61"/>
      <c r="AA21" s="61"/>
      <c r="AB21" s="22"/>
      <c r="AC21" s="22"/>
      <c r="AD21" s="22"/>
      <c r="AE21" s="22"/>
    </row>
    <row r="22" s="2" customFormat="1" ht="39" customHeight="1" spans="1:31">
      <c r="A22" s="22"/>
      <c r="B22" s="23"/>
      <c r="C22" s="23"/>
      <c r="D22" s="23"/>
      <c r="E22" s="23"/>
      <c r="F22" s="23"/>
      <c r="G22" s="23"/>
      <c r="H22" s="22"/>
      <c r="I22" s="22"/>
      <c r="J22" s="22"/>
      <c r="K22" s="22"/>
      <c r="L22" s="22"/>
      <c r="M22" s="22"/>
      <c r="N22" s="22"/>
      <c r="O22" s="22"/>
      <c r="P22" s="22"/>
      <c r="Q22" s="22"/>
      <c r="R22" s="22"/>
      <c r="S22" s="23"/>
      <c r="T22" s="61"/>
      <c r="U22" s="61"/>
      <c r="V22" s="23"/>
      <c r="W22" s="61"/>
      <c r="X22" s="61"/>
      <c r="Y22" s="23"/>
      <c r="Z22" s="61"/>
      <c r="AA22" s="61"/>
      <c r="AB22" s="22"/>
      <c r="AC22" s="22"/>
      <c r="AD22" s="22"/>
      <c r="AE22" s="22"/>
    </row>
    <row r="23" s="2" customFormat="1" ht="39" customHeight="1" spans="1:31">
      <c r="A23" s="22"/>
      <c r="B23" s="23"/>
      <c r="C23" s="23"/>
      <c r="D23" s="23"/>
      <c r="E23" s="23"/>
      <c r="F23" s="23"/>
      <c r="G23" s="23"/>
      <c r="H23" s="22"/>
      <c r="I23" s="22"/>
      <c r="J23" s="22"/>
      <c r="K23" s="22"/>
      <c r="L23" s="22"/>
      <c r="M23" s="22"/>
      <c r="N23" s="22"/>
      <c r="O23" s="22"/>
      <c r="P23" s="22"/>
      <c r="Q23" s="22"/>
      <c r="R23" s="22"/>
      <c r="S23" s="23"/>
      <c r="T23" s="61"/>
      <c r="U23" s="61"/>
      <c r="V23" s="23"/>
      <c r="W23" s="61"/>
      <c r="X23" s="61"/>
      <c r="Y23" s="23"/>
      <c r="Z23" s="61"/>
      <c r="AA23" s="61"/>
      <c r="AB23" s="22"/>
      <c r="AC23" s="22"/>
      <c r="AD23" s="22"/>
      <c r="AE23" s="22"/>
    </row>
    <row r="24" s="7" customFormat="1" ht="40.9" customHeight="1" spans="1:37">
      <c r="A24" s="89" t="s">
        <v>144</v>
      </c>
      <c r="B24" s="89"/>
      <c r="C24" s="89"/>
      <c r="D24" s="89"/>
      <c r="E24" s="89"/>
      <c r="F24" s="89"/>
      <c r="G24" s="89"/>
      <c r="H24" s="89"/>
      <c r="I24" s="89"/>
      <c r="J24" s="89"/>
      <c r="K24" s="89"/>
      <c r="L24" s="89"/>
      <c r="M24" s="89"/>
      <c r="N24" s="89"/>
      <c r="O24" s="89"/>
      <c r="P24" s="89"/>
      <c r="Q24" s="89"/>
      <c r="R24" s="89"/>
      <c r="S24" s="89"/>
      <c r="T24" s="92"/>
      <c r="U24" s="92"/>
      <c r="V24" s="93"/>
      <c r="W24" s="92"/>
      <c r="X24" s="92"/>
      <c r="Y24" s="89"/>
      <c r="Z24" s="92"/>
      <c r="AA24" s="92"/>
      <c r="AB24" s="89"/>
      <c r="AC24" s="89"/>
      <c r="AD24" s="89"/>
      <c r="AE24" s="89"/>
      <c r="AF24" s="94"/>
      <c r="AG24" s="94"/>
      <c r="AH24" s="94"/>
      <c r="AI24" s="94"/>
      <c r="AJ24" s="94"/>
      <c r="AK24" s="94"/>
    </row>
    <row r="25" s="2" customFormat="1" spans="1:27">
      <c r="A25" s="8"/>
      <c r="B25" s="9"/>
      <c r="E25" s="9"/>
      <c r="F25" s="9"/>
      <c r="G25" s="9"/>
      <c r="T25" s="10"/>
      <c r="U25" s="10"/>
      <c r="W25" s="10"/>
      <c r="X25" s="10"/>
      <c r="Z25" s="10"/>
      <c r="AA25" s="10"/>
    </row>
    <row r="26" s="2" customFormat="1" spans="1:27">
      <c r="A26" s="8"/>
      <c r="B26" s="9"/>
      <c r="E26" s="9"/>
      <c r="F26" s="9"/>
      <c r="G26" s="9"/>
      <c r="T26" s="10"/>
      <c r="U26" s="10"/>
      <c r="W26" s="10"/>
      <c r="X26" s="10"/>
      <c r="Z26" s="10"/>
      <c r="AA26" s="10"/>
    </row>
    <row r="27" s="2" customFormat="1" spans="1:27">
      <c r="A27" s="8"/>
      <c r="B27" s="9"/>
      <c r="E27" s="9"/>
      <c r="F27" s="9"/>
      <c r="G27" s="9"/>
      <c r="T27" s="10"/>
      <c r="U27" s="10"/>
      <c r="W27" s="10"/>
      <c r="X27" s="10"/>
      <c r="Z27" s="10"/>
      <c r="AA27" s="10"/>
    </row>
    <row r="28" s="2" customFormat="1" spans="1:27">
      <c r="A28" s="8"/>
      <c r="B28" s="9"/>
      <c r="E28" s="9"/>
      <c r="F28" s="9"/>
      <c r="G28" s="9"/>
      <c r="T28" s="10"/>
      <c r="U28" s="10"/>
      <c r="W28" s="10"/>
      <c r="X28" s="10"/>
      <c r="Z28" s="10"/>
      <c r="AA28" s="10"/>
    </row>
    <row r="29" s="2" customFormat="1" spans="1:27">
      <c r="A29" s="8"/>
      <c r="B29" s="9"/>
      <c r="E29" s="9"/>
      <c r="F29" s="9"/>
      <c r="G29" s="9"/>
      <c r="T29" s="10"/>
      <c r="U29" s="10"/>
      <c r="W29" s="10"/>
      <c r="X29" s="10"/>
      <c r="Z29" s="10"/>
      <c r="AA29" s="10"/>
    </row>
    <row r="30" s="2" customFormat="1" spans="1:27">
      <c r="A30" s="8"/>
      <c r="B30" s="9"/>
      <c r="E30" s="9"/>
      <c r="F30" s="9"/>
      <c r="G30" s="9"/>
      <c r="T30" s="10"/>
      <c r="U30" s="10"/>
      <c r="W30" s="10"/>
      <c r="X30" s="10"/>
      <c r="Z30" s="10"/>
      <c r="AA30" s="10"/>
    </row>
    <row r="31" s="2" customFormat="1" spans="1:27">
      <c r="A31" s="8"/>
      <c r="B31" s="9"/>
      <c r="E31" s="9"/>
      <c r="F31" s="9"/>
      <c r="G31" s="9"/>
      <c r="T31" s="10"/>
      <c r="U31" s="10"/>
      <c r="W31" s="10"/>
      <c r="X31" s="10"/>
      <c r="Z31" s="10"/>
      <c r="AA31" s="10"/>
    </row>
    <row r="32" s="2" customFormat="1" spans="1:27">
      <c r="A32" s="8"/>
      <c r="B32" s="9"/>
      <c r="E32" s="9"/>
      <c r="F32" s="9"/>
      <c r="G32" s="9"/>
      <c r="T32" s="10"/>
      <c r="U32" s="10"/>
      <c r="W32" s="10"/>
      <c r="X32" s="10"/>
      <c r="Z32" s="10"/>
      <c r="AA32" s="10"/>
    </row>
    <row r="33" s="2" customFormat="1" spans="1:27">
      <c r="A33" s="8"/>
      <c r="B33" s="9"/>
      <c r="E33" s="9"/>
      <c r="F33" s="9"/>
      <c r="G33" s="9"/>
      <c r="T33" s="10"/>
      <c r="U33" s="10"/>
      <c r="W33" s="10"/>
      <c r="X33" s="10"/>
      <c r="Z33" s="10"/>
      <c r="AA33" s="10"/>
    </row>
    <row r="34" s="2" customFormat="1" spans="1:27">
      <c r="A34" s="8"/>
      <c r="B34" s="9"/>
      <c r="E34" s="9"/>
      <c r="F34" s="9"/>
      <c r="G34" s="9"/>
      <c r="T34" s="10"/>
      <c r="U34" s="10"/>
      <c r="W34" s="10"/>
      <c r="X34" s="10"/>
      <c r="Z34" s="10"/>
      <c r="AA34" s="10"/>
    </row>
    <row r="35" s="2" customFormat="1" spans="1:27">
      <c r="A35" s="8"/>
      <c r="B35" s="9"/>
      <c r="E35" s="9"/>
      <c r="F35" s="9"/>
      <c r="G35" s="9"/>
      <c r="T35" s="10"/>
      <c r="U35" s="10"/>
      <c r="W35" s="10"/>
      <c r="X35" s="10"/>
      <c r="Z35" s="10"/>
      <c r="AA35" s="10"/>
    </row>
    <row r="36" s="2" customFormat="1" spans="1:27">
      <c r="A36" s="8"/>
      <c r="B36" s="9"/>
      <c r="E36" s="9"/>
      <c r="F36" s="9"/>
      <c r="G36" s="9"/>
      <c r="T36" s="10"/>
      <c r="U36" s="10"/>
      <c r="W36" s="10"/>
      <c r="X36" s="10"/>
      <c r="Z36" s="10"/>
      <c r="AA36" s="10"/>
    </row>
    <row r="37" s="2" customFormat="1" spans="1:27">
      <c r="A37" s="8"/>
      <c r="B37" s="9"/>
      <c r="E37" s="9"/>
      <c r="F37" s="9"/>
      <c r="G37" s="9"/>
      <c r="T37" s="10"/>
      <c r="U37" s="10"/>
      <c r="W37" s="10"/>
      <c r="X37" s="10"/>
      <c r="Z37" s="10"/>
      <c r="AA37" s="10"/>
    </row>
    <row r="38" s="2" customFormat="1" spans="1:27">
      <c r="A38" s="8"/>
      <c r="B38" s="9"/>
      <c r="E38" s="9"/>
      <c r="F38" s="9"/>
      <c r="G38" s="9"/>
      <c r="T38" s="10"/>
      <c r="U38" s="10"/>
      <c r="W38" s="10"/>
      <c r="X38" s="10"/>
      <c r="Z38" s="10"/>
      <c r="AA38" s="10"/>
    </row>
    <row r="39" s="2" customFormat="1" spans="1:27">
      <c r="A39" s="8"/>
      <c r="B39" s="9"/>
      <c r="E39" s="9"/>
      <c r="F39" s="9"/>
      <c r="G39" s="9"/>
      <c r="T39" s="10"/>
      <c r="U39" s="10"/>
      <c r="W39" s="10"/>
      <c r="X39" s="10"/>
      <c r="Z39" s="10"/>
      <c r="AA39" s="10"/>
    </row>
    <row r="40" s="2" customFormat="1" spans="1:27">
      <c r="A40" s="8"/>
      <c r="B40" s="9"/>
      <c r="E40" s="9"/>
      <c r="F40" s="9"/>
      <c r="G40" s="9"/>
      <c r="T40" s="10"/>
      <c r="U40" s="10"/>
      <c r="W40" s="10"/>
      <c r="X40" s="10"/>
      <c r="Z40" s="10"/>
      <c r="AA40" s="10"/>
    </row>
    <row r="41" s="2" customFormat="1" spans="1:27">
      <c r="A41" s="8"/>
      <c r="B41" s="9"/>
      <c r="E41" s="9"/>
      <c r="F41" s="9"/>
      <c r="G41" s="9"/>
      <c r="T41" s="10"/>
      <c r="U41" s="10"/>
      <c r="W41" s="10"/>
      <c r="X41" s="10"/>
      <c r="Z41" s="10"/>
      <c r="AA41" s="10"/>
    </row>
    <row r="42" s="2" customFormat="1" spans="1:27">
      <c r="A42" s="8"/>
      <c r="B42" s="9"/>
      <c r="E42" s="9"/>
      <c r="F42" s="9"/>
      <c r="G42" s="9"/>
      <c r="T42" s="10"/>
      <c r="U42" s="10"/>
      <c r="W42" s="10"/>
      <c r="X42" s="10"/>
      <c r="Z42" s="10"/>
      <c r="AA42" s="10"/>
    </row>
    <row r="43" s="2" customFormat="1" spans="1:27">
      <c r="A43" s="8"/>
      <c r="B43" s="9"/>
      <c r="E43" s="9"/>
      <c r="F43" s="9"/>
      <c r="G43" s="9"/>
      <c r="T43" s="10"/>
      <c r="U43" s="10"/>
      <c r="W43" s="10"/>
      <c r="X43" s="10"/>
      <c r="Z43" s="10"/>
      <c r="AA43" s="10"/>
    </row>
    <row r="44" s="2" customFormat="1" spans="1:27">
      <c r="A44" s="8"/>
      <c r="B44" s="9"/>
      <c r="E44" s="9"/>
      <c r="F44" s="9"/>
      <c r="G44" s="9"/>
      <c r="T44" s="10"/>
      <c r="U44" s="10"/>
      <c r="W44" s="10"/>
      <c r="X44" s="10"/>
      <c r="Z44" s="10"/>
      <c r="AA44" s="10"/>
    </row>
    <row r="45" s="2" customFormat="1" spans="1:27">
      <c r="A45" s="8"/>
      <c r="B45" s="9"/>
      <c r="E45" s="9"/>
      <c r="F45" s="9"/>
      <c r="G45" s="9"/>
      <c r="T45" s="10"/>
      <c r="U45" s="10"/>
      <c r="W45" s="10"/>
      <c r="X45" s="10"/>
      <c r="Z45" s="10"/>
      <c r="AA45" s="10"/>
    </row>
    <row r="46" s="2" customFormat="1" spans="1:27">
      <c r="A46" s="8"/>
      <c r="B46" s="9"/>
      <c r="E46" s="9"/>
      <c r="F46" s="9"/>
      <c r="G46" s="9"/>
      <c r="T46" s="10"/>
      <c r="U46" s="10"/>
      <c r="W46" s="10"/>
      <c r="X46" s="10"/>
      <c r="Z46" s="10"/>
      <c r="AA46" s="10"/>
    </row>
    <row r="47" s="2" customFormat="1" spans="1:27">
      <c r="A47" s="8"/>
      <c r="B47" s="9"/>
      <c r="E47" s="9"/>
      <c r="F47" s="9"/>
      <c r="G47" s="9"/>
      <c r="T47" s="10"/>
      <c r="U47" s="10"/>
      <c r="W47" s="10"/>
      <c r="X47" s="10"/>
      <c r="Z47" s="10"/>
      <c r="AA47" s="10"/>
    </row>
    <row r="48" s="2" customFormat="1" spans="1:27">
      <c r="A48" s="8"/>
      <c r="B48" s="9"/>
      <c r="E48" s="9"/>
      <c r="F48" s="9"/>
      <c r="G48" s="9"/>
      <c r="T48" s="10"/>
      <c r="U48" s="10"/>
      <c r="W48" s="10"/>
      <c r="X48" s="10"/>
      <c r="Z48" s="10"/>
      <c r="AA48" s="10"/>
    </row>
    <row r="49" s="2" customFormat="1" spans="1:27">
      <c r="A49" s="8"/>
      <c r="B49" s="9"/>
      <c r="E49" s="9"/>
      <c r="F49" s="9"/>
      <c r="G49" s="9"/>
      <c r="T49" s="10"/>
      <c r="U49" s="10"/>
      <c r="W49" s="10"/>
      <c r="X49" s="10"/>
      <c r="Z49" s="10"/>
      <c r="AA49" s="10"/>
    </row>
    <row r="50" s="2" customFormat="1" spans="1:27">
      <c r="A50" s="8"/>
      <c r="B50" s="9"/>
      <c r="E50" s="9"/>
      <c r="F50" s="9"/>
      <c r="G50" s="9"/>
      <c r="T50" s="10"/>
      <c r="U50" s="10"/>
      <c r="W50" s="10"/>
      <c r="X50" s="10"/>
      <c r="Z50" s="10"/>
      <c r="AA50" s="10"/>
    </row>
    <row r="51" s="2" customFormat="1" spans="1:27">
      <c r="A51" s="8"/>
      <c r="B51" s="9"/>
      <c r="E51" s="9"/>
      <c r="F51" s="9"/>
      <c r="G51" s="9"/>
      <c r="T51" s="10"/>
      <c r="U51" s="10"/>
      <c r="W51" s="10"/>
      <c r="X51" s="10"/>
      <c r="Z51" s="10"/>
      <c r="AA51" s="10"/>
    </row>
    <row r="52" s="2" customFormat="1" spans="1:27">
      <c r="A52" s="8"/>
      <c r="B52" s="9"/>
      <c r="E52" s="9"/>
      <c r="F52" s="9"/>
      <c r="G52" s="9"/>
      <c r="T52" s="10"/>
      <c r="U52" s="10"/>
      <c r="W52" s="10"/>
      <c r="X52" s="10"/>
      <c r="Z52" s="10"/>
      <c r="AA52" s="10"/>
    </row>
    <row r="53" s="2" customFormat="1" spans="1:27">
      <c r="A53" s="8"/>
      <c r="B53" s="9"/>
      <c r="E53" s="9"/>
      <c r="F53" s="9"/>
      <c r="G53" s="9"/>
      <c r="T53" s="10"/>
      <c r="U53" s="10"/>
      <c r="W53" s="10"/>
      <c r="X53" s="10"/>
      <c r="Z53" s="10"/>
      <c r="AA53" s="10"/>
    </row>
    <row r="54" s="2" customFormat="1" spans="1:27">
      <c r="A54" s="8"/>
      <c r="B54" s="9"/>
      <c r="E54" s="9"/>
      <c r="F54" s="9"/>
      <c r="G54" s="9"/>
      <c r="T54" s="10"/>
      <c r="U54" s="10"/>
      <c r="W54" s="10"/>
      <c r="X54" s="10"/>
      <c r="Z54" s="10"/>
      <c r="AA54" s="10"/>
    </row>
    <row r="55" s="2" customFormat="1" spans="1:27">
      <c r="A55" s="8"/>
      <c r="B55" s="9"/>
      <c r="E55" s="9"/>
      <c r="F55" s="9"/>
      <c r="G55" s="9"/>
      <c r="T55" s="10"/>
      <c r="U55" s="10"/>
      <c r="W55" s="10"/>
      <c r="X55" s="10"/>
      <c r="Z55" s="10"/>
      <c r="AA55" s="10"/>
    </row>
    <row r="56" s="2" customFormat="1" spans="1:27">
      <c r="A56" s="8"/>
      <c r="B56" s="9"/>
      <c r="E56" s="9"/>
      <c r="F56" s="9"/>
      <c r="G56" s="9"/>
      <c r="T56" s="10"/>
      <c r="U56" s="10"/>
      <c r="W56" s="10"/>
      <c r="X56" s="10"/>
      <c r="Z56" s="10"/>
      <c r="AA56" s="10"/>
    </row>
    <row r="57" s="2" customFormat="1" spans="1:27">
      <c r="A57" s="8"/>
      <c r="B57" s="9"/>
      <c r="E57" s="9"/>
      <c r="F57" s="9"/>
      <c r="G57" s="9"/>
      <c r="T57" s="10"/>
      <c r="U57" s="10"/>
      <c r="W57" s="10"/>
      <c r="X57" s="10"/>
      <c r="Z57" s="10"/>
      <c r="AA57" s="10"/>
    </row>
    <row r="58" s="2" customFormat="1" spans="1:27">
      <c r="A58" s="8"/>
      <c r="B58" s="9"/>
      <c r="E58" s="9"/>
      <c r="F58" s="9"/>
      <c r="G58" s="9"/>
      <c r="T58" s="10"/>
      <c r="U58" s="10"/>
      <c r="W58" s="10"/>
      <c r="X58" s="10"/>
      <c r="Z58" s="10"/>
      <c r="AA58" s="10"/>
    </row>
    <row r="59" s="2" customFormat="1" spans="1:27">
      <c r="A59" s="8"/>
      <c r="B59" s="9"/>
      <c r="E59" s="9"/>
      <c r="F59" s="9"/>
      <c r="G59" s="9"/>
      <c r="T59" s="10"/>
      <c r="U59" s="10"/>
      <c r="W59" s="10"/>
      <c r="X59" s="10"/>
      <c r="Z59" s="10"/>
      <c r="AA59" s="10"/>
    </row>
    <row r="60" s="2" customFormat="1" spans="1:27">
      <c r="A60" s="8"/>
      <c r="B60" s="9"/>
      <c r="E60" s="9"/>
      <c r="F60" s="9"/>
      <c r="G60" s="9"/>
      <c r="T60" s="10"/>
      <c r="U60" s="10"/>
      <c r="W60" s="10"/>
      <c r="X60" s="10"/>
      <c r="Z60" s="10"/>
      <c r="AA60" s="10"/>
    </row>
    <row r="61" s="2" customFormat="1" spans="1:27">
      <c r="A61" s="8"/>
      <c r="B61" s="9"/>
      <c r="E61" s="9"/>
      <c r="F61" s="9"/>
      <c r="G61" s="9"/>
      <c r="T61" s="10"/>
      <c r="U61" s="10"/>
      <c r="W61" s="10"/>
      <c r="X61" s="10"/>
      <c r="Z61" s="10"/>
      <c r="AA61" s="10"/>
    </row>
    <row r="62" s="2" customFormat="1" spans="1:27">
      <c r="A62" s="8"/>
      <c r="B62" s="9"/>
      <c r="E62" s="9"/>
      <c r="F62" s="9"/>
      <c r="G62" s="9"/>
      <c r="T62" s="10"/>
      <c r="U62" s="10"/>
      <c r="W62" s="10"/>
      <c r="X62" s="10"/>
      <c r="Z62" s="10"/>
      <c r="AA62" s="10"/>
    </row>
    <row r="63" s="2" customFormat="1" spans="1:27">
      <c r="A63" s="8"/>
      <c r="B63" s="9"/>
      <c r="E63" s="9"/>
      <c r="F63" s="9"/>
      <c r="G63" s="9"/>
      <c r="T63" s="10"/>
      <c r="U63" s="10"/>
      <c r="W63" s="10"/>
      <c r="X63" s="10"/>
      <c r="Z63" s="10"/>
      <c r="AA63" s="10"/>
    </row>
    <row r="64" s="2" customFormat="1" spans="1:27">
      <c r="A64" s="8"/>
      <c r="B64" s="9"/>
      <c r="E64" s="9"/>
      <c r="F64" s="9"/>
      <c r="G64" s="9"/>
      <c r="T64" s="10"/>
      <c r="U64" s="10"/>
      <c r="W64" s="10"/>
      <c r="X64" s="10"/>
      <c r="Z64" s="10"/>
      <c r="AA64" s="10"/>
    </row>
    <row r="65" s="2" customFormat="1" spans="1:27">
      <c r="A65" s="8"/>
      <c r="B65" s="9"/>
      <c r="E65" s="9"/>
      <c r="F65" s="9"/>
      <c r="G65" s="9"/>
      <c r="T65" s="10"/>
      <c r="U65" s="10"/>
      <c r="W65" s="10"/>
      <c r="X65" s="10"/>
      <c r="Z65" s="10"/>
      <c r="AA65" s="10"/>
    </row>
    <row r="66" s="2" customFormat="1" spans="1:27">
      <c r="A66" s="8"/>
      <c r="B66" s="9"/>
      <c r="E66" s="9"/>
      <c r="F66" s="9"/>
      <c r="G66" s="9"/>
      <c r="T66" s="10"/>
      <c r="U66" s="10"/>
      <c r="W66" s="10"/>
      <c r="X66" s="10"/>
      <c r="Z66" s="10"/>
      <c r="AA66" s="10"/>
    </row>
    <row r="67" s="2" customFormat="1" spans="1:27">
      <c r="A67" s="8"/>
      <c r="B67" s="9"/>
      <c r="E67" s="9"/>
      <c r="F67" s="9"/>
      <c r="G67" s="9"/>
      <c r="T67" s="10"/>
      <c r="U67" s="10"/>
      <c r="W67" s="10"/>
      <c r="X67" s="10"/>
      <c r="Z67" s="10"/>
      <c r="AA67" s="10"/>
    </row>
    <row r="68" s="2" customFormat="1" spans="1:27">
      <c r="A68" s="8"/>
      <c r="B68" s="9"/>
      <c r="E68" s="9"/>
      <c r="F68" s="9"/>
      <c r="G68" s="9"/>
      <c r="T68" s="10"/>
      <c r="U68" s="10"/>
      <c r="W68" s="10"/>
      <c r="X68" s="10"/>
      <c r="Z68" s="10"/>
      <c r="AA68" s="10"/>
    </row>
    <row r="69" s="2" customFormat="1" spans="1:27">
      <c r="A69" s="8"/>
      <c r="B69" s="9"/>
      <c r="E69" s="9"/>
      <c r="F69" s="9"/>
      <c r="G69" s="9"/>
      <c r="T69" s="10"/>
      <c r="U69" s="10"/>
      <c r="W69" s="10"/>
      <c r="X69" s="10"/>
      <c r="Z69" s="10"/>
      <c r="AA69" s="10"/>
    </row>
    <row r="70" s="2" customFormat="1" spans="1:27">
      <c r="A70" s="8"/>
      <c r="B70" s="9"/>
      <c r="E70" s="9"/>
      <c r="F70" s="9"/>
      <c r="G70" s="9"/>
      <c r="T70" s="10"/>
      <c r="U70" s="10"/>
      <c r="W70" s="10"/>
      <c r="X70" s="10"/>
      <c r="Z70" s="10"/>
      <c r="AA70" s="10"/>
    </row>
    <row r="71" s="2" customFormat="1" spans="1:27">
      <c r="A71" s="8"/>
      <c r="B71" s="9"/>
      <c r="E71" s="9"/>
      <c r="F71" s="9"/>
      <c r="G71" s="9"/>
      <c r="T71" s="10"/>
      <c r="U71" s="10"/>
      <c r="W71" s="10"/>
      <c r="X71" s="10"/>
      <c r="Z71" s="10"/>
      <c r="AA71" s="10"/>
    </row>
    <row r="72" s="416" customFormat="1" ht="14.25" spans="1:31">
      <c r="A72" s="8"/>
      <c r="B72" s="9"/>
      <c r="C72" s="2"/>
      <c r="D72" s="2"/>
      <c r="E72" s="9"/>
      <c r="F72" s="9"/>
      <c r="G72" s="9"/>
      <c r="H72" s="2"/>
      <c r="I72" s="2"/>
      <c r="J72" s="2"/>
      <c r="K72" s="2"/>
      <c r="L72" s="2"/>
      <c r="M72" s="2"/>
      <c r="N72" s="2"/>
      <c r="O72" s="2"/>
      <c r="P72" s="2"/>
      <c r="Q72" s="2"/>
      <c r="R72" s="2"/>
      <c r="S72" s="2"/>
      <c r="T72" s="10"/>
      <c r="U72" s="10"/>
      <c r="V72" s="2"/>
      <c r="W72" s="10"/>
      <c r="X72" s="10"/>
      <c r="Y72" s="2"/>
      <c r="Z72" s="10"/>
      <c r="AA72" s="10"/>
      <c r="AB72" s="2"/>
      <c r="AC72" s="2"/>
      <c r="AD72" s="2"/>
      <c r="AE72" s="2"/>
    </row>
    <row r="73" s="416" customFormat="1" ht="14.25" spans="1:31">
      <c r="A73" s="8"/>
      <c r="B73" s="9"/>
      <c r="C73" s="2"/>
      <c r="D73" s="2"/>
      <c r="E73" s="9"/>
      <c r="F73" s="9"/>
      <c r="G73" s="9"/>
      <c r="H73" s="2"/>
      <c r="I73" s="2"/>
      <c r="J73" s="2"/>
      <c r="K73" s="2"/>
      <c r="L73" s="2"/>
      <c r="M73" s="2"/>
      <c r="N73" s="2"/>
      <c r="O73" s="2"/>
      <c r="P73" s="2"/>
      <c r="Q73" s="2"/>
      <c r="R73" s="2"/>
      <c r="S73" s="2"/>
      <c r="T73" s="10"/>
      <c r="U73" s="10"/>
      <c r="V73" s="2"/>
      <c r="W73" s="10"/>
      <c r="X73" s="10"/>
      <c r="Y73" s="2"/>
      <c r="Z73" s="10"/>
      <c r="AA73" s="10"/>
      <c r="AB73" s="2"/>
      <c r="AC73" s="2"/>
      <c r="AD73" s="2"/>
      <c r="AE73" s="2"/>
    </row>
    <row r="74" s="416" customFormat="1" ht="14.25" spans="1:31">
      <c r="A74" s="8"/>
      <c r="B74" s="9"/>
      <c r="C74" s="2"/>
      <c r="D74" s="2"/>
      <c r="E74" s="9"/>
      <c r="F74" s="9"/>
      <c r="G74" s="9"/>
      <c r="H74" s="2"/>
      <c r="I74" s="2"/>
      <c r="J74" s="2"/>
      <c r="K74" s="2"/>
      <c r="L74" s="2"/>
      <c r="M74" s="2"/>
      <c r="N74" s="2"/>
      <c r="O74" s="2"/>
      <c r="P74" s="2"/>
      <c r="Q74" s="2"/>
      <c r="R74" s="2"/>
      <c r="S74" s="2"/>
      <c r="T74" s="10"/>
      <c r="U74" s="10"/>
      <c r="V74" s="2"/>
      <c r="W74" s="10"/>
      <c r="X74" s="10"/>
      <c r="Y74" s="2"/>
      <c r="Z74" s="10"/>
      <c r="AA74" s="10"/>
      <c r="AB74" s="2"/>
      <c r="AC74" s="2"/>
      <c r="AD74" s="2"/>
      <c r="AE74" s="2"/>
    </row>
    <row r="75" s="416" customFormat="1" ht="14.25" spans="1:31">
      <c r="A75" s="8"/>
      <c r="B75" s="9"/>
      <c r="C75" s="2"/>
      <c r="D75" s="2"/>
      <c r="E75" s="9"/>
      <c r="F75" s="9"/>
      <c r="G75" s="9"/>
      <c r="H75" s="2"/>
      <c r="I75" s="2"/>
      <c r="J75" s="2"/>
      <c r="K75" s="2"/>
      <c r="L75" s="2"/>
      <c r="M75" s="2"/>
      <c r="N75" s="2"/>
      <c r="O75" s="2"/>
      <c r="P75" s="2"/>
      <c r="Q75" s="2"/>
      <c r="R75" s="2"/>
      <c r="S75" s="2"/>
      <c r="T75" s="10"/>
      <c r="U75" s="10"/>
      <c r="V75" s="2"/>
      <c r="W75" s="10"/>
      <c r="X75" s="10"/>
      <c r="Y75" s="2"/>
      <c r="Z75" s="10"/>
      <c r="AA75" s="10"/>
      <c r="AB75" s="2"/>
      <c r="AC75" s="2"/>
      <c r="AD75" s="2"/>
      <c r="AE75" s="2"/>
    </row>
    <row r="76" s="416" customFormat="1" ht="14.25" spans="1:31">
      <c r="A76" s="8"/>
      <c r="B76" s="9"/>
      <c r="C76" s="2"/>
      <c r="D76" s="2"/>
      <c r="E76" s="9"/>
      <c r="F76" s="9"/>
      <c r="G76" s="9"/>
      <c r="H76" s="2"/>
      <c r="I76" s="2"/>
      <c r="J76" s="2"/>
      <c r="K76" s="2"/>
      <c r="L76" s="2"/>
      <c r="M76" s="2"/>
      <c r="N76" s="2"/>
      <c r="O76" s="2"/>
      <c r="P76" s="2"/>
      <c r="Q76" s="2"/>
      <c r="R76" s="2"/>
      <c r="S76" s="2"/>
      <c r="T76" s="10"/>
      <c r="U76" s="10"/>
      <c r="V76" s="2"/>
      <c r="W76" s="10"/>
      <c r="X76" s="10"/>
      <c r="Y76" s="2"/>
      <c r="Z76" s="10"/>
      <c r="AA76" s="10"/>
      <c r="AB76" s="2"/>
      <c r="AC76" s="2"/>
      <c r="AD76" s="2"/>
      <c r="AE76" s="2"/>
    </row>
  </sheetData>
  <autoFilter ref="A7:AE21">
    <extLst/>
  </autoFilter>
  <mergeCells count="79">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17:G17"/>
    <mergeCell ref="A21:C21"/>
    <mergeCell ref="A24:AE24"/>
    <mergeCell ref="A4:A6"/>
    <mergeCell ref="B4:B6"/>
    <mergeCell ref="C4:C6"/>
    <mergeCell ref="C9:C13"/>
    <mergeCell ref="C15:C16"/>
    <mergeCell ref="D4:D6"/>
    <mergeCell ref="D9:D13"/>
    <mergeCell ref="D15:D16"/>
    <mergeCell ref="E4:E6"/>
    <mergeCell ref="F4:F6"/>
    <mergeCell ref="G4:G6"/>
    <mergeCell ref="G9:G10"/>
    <mergeCell ref="G11:G12"/>
    <mergeCell ref="H4:H6"/>
    <mergeCell ref="H9:H10"/>
    <mergeCell ref="H11:H12"/>
    <mergeCell ref="I4:I6"/>
    <mergeCell ref="I9:I10"/>
    <mergeCell ref="I11:I12"/>
    <mergeCell ref="J5:J6"/>
    <mergeCell ref="J9:J10"/>
    <mergeCell ref="J11:J12"/>
    <mergeCell ref="K5:K6"/>
    <mergeCell ref="K9:K10"/>
    <mergeCell ref="K11:K12"/>
    <mergeCell ref="L5:L6"/>
    <mergeCell ref="L9:L10"/>
    <mergeCell ref="L11:L12"/>
    <mergeCell ref="M5:M6"/>
    <mergeCell ref="M9:M10"/>
    <mergeCell ref="M11:M12"/>
    <mergeCell ref="N5:N6"/>
    <mergeCell ref="N9:N10"/>
    <mergeCell ref="N11:N12"/>
    <mergeCell ref="O5:O6"/>
    <mergeCell ref="O9:O10"/>
    <mergeCell ref="O11:O12"/>
    <mergeCell ref="P5:P6"/>
    <mergeCell ref="P9:P10"/>
    <mergeCell ref="P11:P12"/>
    <mergeCell ref="Q5:Q6"/>
    <mergeCell ref="Q9:Q10"/>
    <mergeCell ref="Q11:Q12"/>
    <mergeCell ref="R5:R6"/>
    <mergeCell ref="R9:R10"/>
    <mergeCell ref="R11:R12"/>
    <mergeCell ref="S9:S10"/>
    <mergeCell ref="S11:S12"/>
    <mergeCell ref="V9:V10"/>
    <mergeCell ref="V11:V12"/>
    <mergeCell ref="Y9:Y10"/>
    <mergeCell ref="Y11:Y12"/>
    <mergeCell ref="AB9:AB10"/>
    <mergeCell ref="AB11:AB12"/>
    <mergeCell ref="AC9:AC10"/>
    <mergeCell ref="AC11:AC12"/>
    <mergeCell ref="AD9:AD10"/>
    <mergeCell ref="AD11:AD12"/>
    <mergeCell ref="AE4:AE6"/>
    <mergeCell ref="AE9:AE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81"/>
  <sheetViews>
    <sheetView view="pageBreakPreview" zoomScale="70" zoomScaleNormal="100" workbookViewId="0">
      <pane ySplit="6" topLeftCell="A35" activePane="bottomLeft" state="frozen"/>
      <selection/>
      <selection pane="bottomLeft" activeCell="A48" sqref="$A48:$XFD48"/>
    </sheetView>
  </sheetViews>
  <sheetFormatPr defaultColWidth="9" defaultRowHeight="12"/>
  <cols>
    <col min="1" max="1" width="2.7" style="8" customWidth="1"/>
    <col min="2" max="2" width="8" style="5" customWidth="1"/>
    <col min="3" max="3" width="5.9" style="8" customWidth="1"/>
    <col min="4" max="4" width="4.6" style="8" customWidth="1"/>
    <col min="5" max="5" width="14" style="5" customWidth="1"/>
    <col min="6" max="6" width="7.9" style="8" customWidth="1"/>
    <col min="7" max="7" width="12.875" style="5" customWidth="1"/>
    <col min="8" max="8" width="7.375" style="5" customWidth="1"/>
    <col min="9" max="9" width="8.625" style="5" customWidth="1"/>
    <col min="10" max="13" width="4.5" style="5" customWidth="1"/>
    <col min="14" max="14" width="5.6" style="5" customWidth="1"/>
    <col min="15" max="15" width="4.2" style="5" customWidth="1"/>
    <col min="16" max="16" width="4.6" style="5" customWidth="1"/>
    <col min="17" max="17" width="3.3" style="5" customWidth="1"/>
    <col min="18" max="18" width="7.2" style="5" customWidth="1"/>
    <col min="19" max="19" width="8.625" style="5" customWidth="1"/>
    <col min="20" max="21" width="8.625" style="359" customWidth="1"/>
    <col min="22" max="22" width="8" style="358" customWidth="1"/>
    <col min="23" max="24" width="8" style="359" customWidth="1"/>
    <col min="25" max="25" width="7.875" style="5" customWidth="1"/>
    <col min="26" max="27" width="7.875" style="359" customWidth="1"/>
    <col min="28" max="28" width="5.5" style="358" customWidth="1"/>
    <col min="29" max="29" width="7.4" style="358" customWidth="1"/>
    <col min="30" max="30" width="5.9" style="358" customWidth="1"/>
    <col min="31" max="31" width="12.8583333333333" style="5" customWidth="1"/>
    <col min="32" max="16384" width="9" style="8"/>
  </cols>
  <sheetData>
    <row r="1" s="65" customFormat="1" ht="15" customHeight="1" spans="1:30">
      <c r="A1" s="135" t="s">
        <v>0</v>
      </c>
      <c r="B1" s="136"/>
      <c r="E1" s="388"/>
      <c r="T1" s="398"/>
      <c r="U1" s="398"/>
      <c r="V1" s="239"/>
      <c r="W1" s="398"/>
      <c r="X1" s="398"/>
      <c r="Z1" s="398"/>
      <c r="AA1" s="398"/>
      <c r="AB1" s="239"/>
      <c r="AC1" s="239"/>
      <c r="AD1" s="239"/>
    </row>
    <row r="2" s="386" customFormat="1" ht="72" customHeight="1" spans="1:31">
      <c r="A2" s="14" t="s">
        <v>413</v>
      </c>
      <c r="B2" s="15"/>
      <c r="C2" s="14"/>
      <c r="D2" s="14"/>
      <c r="E2" s="15"/>
      <c r="F2" s="14"/>
      <c r="G2" s="15"/>
      <c r="H2" s="15"/>
      <c r="I2" s="15"/>
      <c r="J2" s="15"/>
      <c r="K2" s="15"/>
      <c r="L2" s="15"/>
      <c r="M2" s="15"/>
      <c r="N2" s="15"/>
      <c r="O2" s="15"/>
      <c r="P2" s="15"/>
      <c r="Q2" s="15"/>
      <c r="R2" s="15"/>
      <c r="S2" s="15"/>
      <c r="T2" s="399"/>
      <c r="U2" s="399"/>
      <c r="V2" s="400"/>
      <c r="W2" s="399"/>
      <c r="X2" s="399"/>
      <c r="Y2" s="15"/>
      <c r="Z2" s="399"/>
      <c r="AA2" s="399"/>
      <c r="AB2" s="400"/>
      <c r="AC2" s="400"/>
      <c r="AD2" s="400"/>
      <c r="AE2" s="15"/>
    </row>
    <row r="3" s="66" customFormat="1" ht="24" customHeight="1" spans="1:31">
      <c r="A3" s="16" t="s">
        <v>414</v>
      </c>
      <c r="B3" s="340"/>
      <c r="C3" s="16"/>
      <c r="D3" s="16"/>
      <c r="E3" s="340"/>
      <c r="F3" s="16"/>
      <c r="G3" s="389"/>
      <c r="H3" s="389"/>
      <c r="I3" s="389"/>
      <c r="J3" s="396"/>
      <c r="K3" s="396"/>
      <c r="L3" s="396"/>
      <c r="M3" s="396"/>
      <c r="N3" s="396"/>
      <c r="O3" s="3" t="s">
        <v>366</v>
      </c>
      <c r="P3" s="3"/>
      <c r="Q3" s="3"/>
      <c r="R3" s="3"/>
      <c r="S3" s="3"/>
      <c r="T3" s="41"/>
      <c r="U3" s="41"/>
      <c r="V3" s="42"/>
      <c r="W3" s="41"/>
      <c r="X3" s="41"/>
      <c r="Y3" s="3"/>
      <c r="Z3" s="41"/>
      <c r="AA3" s="41"/>
      <c r="AB3" s="42"/>
      <c r="AC3" s="42"/>
      <c r="AD3" s="42"/>
      <c r="AE3" s="389"/>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44"/>
      <c r="X4" s="44"/>
      <c r="Y4" s="67"/>
      <c r="Z4" s="44"/>
      <c r="AA4" s="68"/>
      <c r="AB4" s="161" t="s">
        <v>16</v>
      </c>
      <c r="AC4" s="161"/>
      <c r="AD4" s="161"/>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46"/>
      <c r="X5" s="46"/>
      <c r="Y5" s="18" t="s">
        <v>28</v>
      </c>
      <c r="Z5" s="46"/>
      <c r="AA5" s="46"/>
      <c r="AB5" s="161"/>
      <c r="AC5" s="161"/>
      <c r="AD5" s="161"/>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49" t="s">
        <v>30</v>
      </c>
      <c r="X6" s="50" t="s">
        <v>31</v>
      </c>
      <c r="Y6" s="48" t="s">
        <v>28</v>
      </c>
      <c r="Z6" s="49" t="s">
        <v>30</v>
      </c>
      <c r="AA6" s="50" t="s">
        <v>31</v>
      </c>
      <c r="AB6" s="54" t="s">
        <v>26</v>
      </c>
      <c r="AC6" s="54" t="s">
        <v>27</v>
      </c>
      <c r="AD6" s="54" t="s">
        <v>28</v>
      </c>
      <c r="AE6" s="18"/>
    </row>
    <row r="7" s="387" customFormat="1" ht="10.05" customHeight="1" spans="1:31">
      <c r="A7" s="18" t="s">
        <v>33</v>
      </c>
      <c r="B7" s="18" t="s">
        <v>34</v>
      </c>
      <c r="C7" s="18" t="s">
        <v>35</v>
      </c>
      <c r="D7" s="18" t="s">
        <v>36</v>
      </c>
      <c r="E7" s="18" t="s">
        <v>37</v>
      </c>
      <c r="F7" s="18" t="s">
        <v>38</v>
      </c>
      <c r="G7" s="18" t="s">
        <v>39</v>
      </c>
      <c r="H7" s="18" t="s">
        <v>40</v>
      </c>
      <c r="I7" s="18" t="s">
        <v>41</v>
      </c>
      <c r="J7" s="18" t="s">
        <v>42</v>
      </c>
      <c r="K7" s="18"/>
      <c r="L7" s="18"/>
      <c r="M7" s="18"/>
      <c r="N7" s="18"/>
      <c r="O7" s="18" t="s">
        <v>43</v>
      </c>
      <c r="P7" s="18"/>
      <c r="Q7" s="18"/>
      <c r="R7" s="18"/>
      <c r="S7" s="18" t="s">
        <v>44</v>
      </c>
      <c r="T7" s="46"/>
      <c r="U7" s="46"/>
      <c r="V7" s="47"/>
      <c r="W7" s="46"/>
      <c r="X7" s="46"/>
      <c r="Y7" s="18"/>
      <c r="Z7" s="46"/>
      <c r="AA7" s="46"/>
      <c r="AB7" s="47" t="s">
        <v>45</v>
      </c>
      <c r="AC7" s="47"/>
      <c r="AD7" s="47"/>
      <c r="AE7" s="18"/>
    </row>
    <row r="8" s="387" customFormat="1" ht="28.95" customHeight="1" spans="1:31">
      <c r="A8" s="175" t="s">
        <v>46</v>
      </c>
      <c r="B8" s="273"/>
      <c r="C8" s="175"/>
      <c r="D8" s="175"/>
      <c r="E8" s="273"/>
      <c r="F8" s="175"/>
      <c r="G8" s="273"/>
      <c r="H8" s="18"/>
      <c r="I8" s="18"/>
      <c r="J8" s="18"/>
      <c r="K8" s="18"/>
      <c r="L8" s="18"/>
      <c r="M8" s="18"/>
      <c r="N8" s="18"/>
      <c r="O8" s="18"/>
      <c r="P8" s="18"/>
      <c r="Q8" s="18"/>
      <c r="R8" s="18"/>
      <c r="S8" s="52"/>
      <c r="T8" s="53"/>
      <c r="U8" s="53"/>
      <c r="V8" s="54"/>
      <c r="W8" s="53"/>
      <c r="X8" s="53"/>
      <c r="Y8" s="52"/>
      <c r="Z8" s="53"/>
      <c r="AA8" s="53"/>
      <c r="AB8" s="54"/>
      <c r="AC8" s="54"/>
      <c r="AD8" s="54"/>
      <c r="AE8" s="18"/>
    </row>
    <row r="9" s="387" customFormat="1" ht="42" customHeight="1" spans="1:31">
      <c r="A9" s="22">
        <v>1</v>
      </c>
      <c r="B9" s="23" t="s">
        <v>415</v>
      </c>
      <c r="C9" s="23" t="s">
        <v>48</v>
      </c>
      <c r="D9" s="23" t="s">
        <v>49</v>
      </c>
      <c r="E9" s="23" t="s">
        <v>416</v>
      </c>
      <c r="F9" s="23" t="s">
        <v>51</v>
      </c>
      <c r="G9" s="23" t="s">
        <v>417</v>
      </c>
      <c r="H9" s="23" t="s">
        <v>61</v>
      </c>
      <c r="I9" s="23" t="s">
        <v>418</v>
      </c>
      <c r="J9" s="397" t="s">
        <v>419</v>
      </c>
      <c r="K9" s="23"/>
      <c r="L9" s="23"/>
      <c r="M9" s="23"/>
      <c r="N9" s="23"/>
      <c r="O9" s="23"/>
      <c r="P9" s="23"/>
      <c r="Q9" s="390" t="s">
        <v>55</v>
      </c>
      <c r="R9" s="23"/>
      <c r="S9" s="401" t="s">
        <v>420</v>
      </c>
      <c r="T9" s="402"/>
      <c r="U9" s="402"/>
      <c r="V9" s="403" t="s">
        <v>421</v>
      </c>
      <c r="W9" s="402"/>
      <c r="X9" s="402"/>
      <c r="Y9" s="401" t="s">
        <v>422</v>
      </c>
      <c r="Z9" s="232"/>
      <c r="AA9" s="232"/>
      <c r="AB9" s="231">
        <v>100.5</v>
      </c>
      <c r="AC9" s="403">
        <v>39.6</v>
      </c>
      <c r="AD9" s="231">
        <v>78.07</v>
      </c>
      <c r="AE9" s="23" t="s">
        <v>423</v>
      </c>
    </row>
    <row r="10" ht="42" customHeight="1" spans="1:32">
      <c r="A10" s="22">
        <v>2</v>
      </c>
      <c r="B10" s="23" t="s">
        <v>415</v>
      </c>
      <c r="C10" s="23"/>
      <c r="D10" s="23"/>
      <c r="E10" s="23" t="s">
        <v>424</v>
      </c>
      <c r="F10" s="23" t="s">
        <v>51</v>
      </c>
      <c r="G10" s="23"/>
      <c r="H10" s="23" t="s">
        <v>61</v>
      </c>
      <c r="I10" s="23" t="s">
        <v>418</v>
      </c>
      <c r="J10" s="397" t="s">
        <v>419</v>
      </c>
      <c r="K10" s="81"/>
      <c r="L10" s="81"/>
      <c r="M10" s="81"/>
      <c r="N10" s="81"/>
      <c r="O10" s="81"/>
      <c r="P10" s="81"/>
      <c r="Q10" s="390" t="s">
        <v>55</v>
      </c>
      <c r="R10" s="81"/>
      <c r="S10" s="401"/>
      <c r="T10" s="404"/>
      <c r="U10" s="404"/>
      <c r="V10" s="405"/>
      <c r="W10" s="404"/>
      <c r="X10" s="404"/>
      <c r="Y10" s="401"/>
      <c r="Z10" s="232"/>
      <c r="AA10" s="232"/>
      <c r="AB10" s="231"/>
      <c r="AC10" s="405"/>
      <c r="AD10" s="231"/>
      <c r="AE10" s="23"/>
      <c r="AF10" s="387"/>
    </row>
    <row r="11" ht="42" customHeight="1" spans="1:32">
      <c r="A11" s="22">
        <v>5</v>
      </c>
      <c r="B11" s="23" t="s">
        <v>415</v>
      </c>
      <c r="C11" s="23"/>
      <c r="D11" s="23"/>
      <c r="E11" s="23" t="s">
        <v>425</v>
      </c>
      <c r="F11" s="23" t="s">
        <v>51</v>
      </c>
      <c r="G11" s="23"/>
      <c r="H11" s="23" t="s">
        <v>61</v>
      </c>
      <c r="I11" s="23" t="s">
        <v>418</v>
      </c>
      <c r="J11" s="397" t="s">
        <v>419</v>
      </c>
      <c r="K11" s="81"/>
      <c r="L11" s="81"/>
      <c r="M11" s="81"/>
      <c r="N11" s="81"/>
      <c r="O11" s="81"/>
      <c r="P11" s="81"/>
      <c r="Q11" s="390" t="s">
        <v>55</v>
      </c>
      <c r="R11" s="81"/>
      <c r="S11" s="401"/>
      <c r="T11" s="406"/>
      <c r="U11" s="406"/>
      <c r="V11" s="407"/>
      <c r="W11" s="406"/>
      <c r="X11" s="406"/>
      <c r="Y11" s="401"/>
      <c r="Z11" s="232"/>
      <c r="AA11" s="232"/>
      <c r="AB11" s="231"/>
      <c r="AC11" s="407"/>
      <c r="AD11" s="231"/>
      <c r="AE11" s="23"/>
      <c r="AF11" s="387"/>
    </row>
    <row r="12" ht="54" customHeight="1" spans="1:32">
      <c r="A12" s="22">
        <v>3</v>
      </c>
      <c r="B12" s="23" t="s">
        <v>415</v>
      </c>
      <c r="C12" s="23"/>
      <c r="D12" s="23"/>
      <c r="E12" s="23" t="s">
        <v>426</v>
      </c>
      <c r="F12" s="23" t="s">
        <v>51</v>
      </c>
      <c r="G12" s="390" t="s">
        <v>427</v>
      </c>
      <c r="H12" s="390" t="s">
        <v>61</v>
      </c>
      <c r="I12" s="390" t="s">
        <v>428</v>
      </c>
      <c r="J12" s="390" t="s">
        <v>61</v>
      </c>
      <c r="K12" s="390"/>
      <c r="L12" s="390"/>
      <c r="M12" s="390"/>
      <c r="N12" s="390"/>
      <c r="O12" s="390"/>
      <c r="P12" s="390"/>
      <c r="Q12" s="390" t="s">
        <v>55</v>
      </c>
      <c r="R12" s="390"/>
      <c r="S12" s="390" t="s">
        <v>429</v>
      </c>
      <c r="T12" s="408"/>
      <c r="U12" s="408"/>
      <c r="V12" s="297" t="s">
        <v>430</v>
      </c>
      <c r="W12" s="408"/>
      <c r="X12" s="408"/>
      <c r="Y12" s="390" t="s">
        <v>422</v>
      </c>
      <c r="Z12" s="408"/>
      <c r="AA12" s="408"/>
      <c r="AB12" s="297">
        <v>18.7</v>
      </c>
      <c r="AC12" s="411">
        <v>29.268</v>
      </c>
      <c r="AD12" s="297">
        <v>67</v>
      </c>
      <c r="AE12" s="390"/>
      <c r="AF12" s="387"/>
    </row>
    <row r="13" ht="101.4" customHeight="1" spans="1:32">
      <c r="A13" s="22">
        <v>4</v>
      </c>
      <c r="B13" s="23" t="s">
        <v>415</v>
      </c>
      <c r="C13" s="23"/>
      <c r="D13" s="23"/>
      <c r="E13" s="23" t="s">
        <v>431</v>
      </c>
      <c r="F13" s="23" t="s">
        <v>51</v>
      </c>
      <c r="G13" s="390" t="s">
        <v>432</v>
      </c>
      <c r="H13" s="390" t="s">
        <v>61</v>
      </c>
      <c r="I13" s="390" t="s">
        <v>433</v>
      </c>
      <c r="J13" s="390" t="s">
        <v>61</v>
      </c>
      <c r="K13" s="390"/>
      <c r="L13" s="390"/>
      <c r="M13" s="390"/>
      <c r="N13" s="390"/>
      <c r="O13" s="390"/>
      <c r="P13" s="390"/>
      <c r="Q13" s="390" t="s">
        <v>55</v>
      </c>
      <c r="R13" s="390"/>
      <c r="S13" s="390" t="s">
        <v>434</v>
      </c>
      <c r="T13" s="408"/>
      <c r="U13" s="408"/>
      <c r="V13" s="297" t="s">
        <v>435</v>
      </c>
      <c r="W13" s="408"/>
      <c r="X13" s="408"/>
      <c r="Y13" s="390" t="s">
        <v>422</v>
      </c>
      <c r="Z13" s="408"/>
      <c r="AA13" s="408"/>
      <c r="AB13" s="297">
        <v>45</v>
      </c>
      <c r="AC13" s="297">
        <v>10</v>
      </c>
      <c r="AD13" s="297">
        <v>15</v>
      </c>
      <c r="AE13" s="390"/>
      <c r="AF13" s="387"/>
    </row>
    <row r="14" ht="104.4" customHeight="1" spans="1:32">
      <c r="A14" s="22">
        <v>6</v>
      </c>
      <c r="B14" s="23" t="s">
        <v>415</v>
      </c>
      <c r="C14" s="23"/>
      <c r="D14" s="23"/>
      <c r="E14" s="23" t="s">
        <v>436</v>
      </c>
      <c r="F14" s="23" t="s">
        <v>51</v>
      </c>
      <c r="G14" s="390" t="s">
        <v>437</v>
      </c>
      <c r="H14" s="390" t="s">
        <v>61</v>
      </c>
      <c r="I14" s="390" t="s">
        <v>428</v>
      </c>
      <c r="J14" s="390" t="s">
        <v>61</v>
      </c>
      <c r="K14" s="390"/>
      <c r="L14" s="390"/>
      <c r="M14" s="390"/>
      <c r="N14" s="390"/>
      <c r="O14" s="390"/>
      <c r="P14" s="390"/>
      <c r="Q14" s="390"/>
      <c r="R14" s="215" t="s">
        <v>438</v>
      </c>
      <c r="S14" s="390" t="s">
        <v>68</v>
      </c>
      <c r="T14" s="408"/>
      <c r="U14" s="408"/>
      <c r="V14" s="408" t="s">
        <v>90</v>
      </c>
      <c r="W14" s="408"/>
      <c r="X14" s="408"/>
      <c r="Y14" s="390" t="s">
        <v>422</v>
      </c>
      <c r="Z14" s="408"/>
      <c r="AA14" s="408"/>
      <c r="AB14" s="297">
        <v>19.2</v>
      </c>
      <c r="AC14" s="297" t="s">
        <v>90</v>
      </c>
      <c r="AD14" s="297">
        <v>9.97</v>
      </c>
      <c r="AE14" s="390"/>
      <c r="AF14" s="387"/>
    </row>
    <row r="15" ht="54" customHeight="1" spans="1:32">
      <c r="A15" s="22">
        <v>7</v>
      </c>
      <c r="B15" s="23" t="s">
        <v>415</v>
      </c>
      <c r="C15" s="23"/>
      <c r="D15" s="23"/>
      <c r="E15" s="23" t="s">
        <v>439</v>
      </c>
      <c r="F15" s="23" t="s">
        <v>60</v>
      </c>
      <c r="G15" s="61"/>
      <c r="H15" s="22" t="s">
        <v>61</v>
      </c>
      <c r="I15" s="23" t="s">
        <v>428</v>
      </c>
      <c r="J15" s="23"/>
      <c r="K15" s="71"/>
      <c r="L15" s="71"/>
      <c r="M15" s="71"/>
      <c r="N15" s="23" t="s">
        <v>403</v>
      </c>
      <c r="O15" s="71"/>
      <c r="P15" s="71"/>
      <c r="Q15" s="390" t="s">
        <v>55</v>
      </c>
      <c r="R15" s="71"/>
      <c r="S15" s="81" t="s">
        <v>68</v>
      </c>
      <c r="T15" s="153"/>
      <c r="U15" s="153"/>
      <c r="V15" s="154" t="s">
        <v>421</v>
      </c>
      <c r="W15" s="153"/>
      <c r="X15" s="153"/>
      <c r="Y15" s="23" t="s">
        <v>422</v>
      </c>
      <c r="Z15" s="61"/>
      <c r="AA15" s="61"/>
      <c r="AB15" s="91">
        <v>0.1</v>
      </c>
      <c r="AC15" s="72">
        <v>0.7</v>
      </c>
      <c r="AD15" s="91">
        <v>2.7</v>
      </c>
      <c r="AE15" s="390"/>
      <c r="AF15" s="387"/>
    </row>
    <row r="16" ht="54" customHeight="1" spans="1:32">
      <c r="A16" s="22">
        <v>8</v>
      </c>
      <c r="B16" s="23" t="s">
        <v>415</v>
      </c>
      <c r="C16" s="23"/>
      <c r="D16" s="23"/>
      <c r="E16" s="23" t="s">
        <v>440</v>
      </c>
      <c r="F16" s="23" t="s">
        <v>60</v>
      </c>
      <c r="G16" s="61"/>
      <c r="H16" s="22" t="s">
        <v>61</v>
      </c>
      <c r="I16" s="23" t="s">
        <v>428</v>
      </c>
      <c r="J16" s="23"/>
      <c r="K16" s="71"/>
      <c r="L16" s="71"/>
      <c r="M16" s="71"/>
      <c r="N16" s="23" t="s">
        <v>403</v>
      </c>
      <c r="O16" s="71"/>
      <c r="P16" s="71"/>
      <c r="Q16" s="390" t="s">
        <v>55</v>
      </c>
      <c r="R16" s="71"/>
      <c r="S16" s="81" t="s">
        <v>68</v>
      </c>
      <c r="T16" s="153"/>
      <c r="U16" s="153"/>
      <c r="V16" s="154" t="s">
        <v>421</v>
      </c>
      <c r="W16" s="153"/>
      <c r="X16" s="153"/>
      <c r="Y16" s="23" t="s">
        <v>422</v>
      </c>
      <c r="Z16" s="61"/>
      <c r="AA16" s="61"/>
      <c r="AB16" s="72">
        <v>3.1</v>
      </c>
      <c r="AC16" s="192">
        <v>1</v>
      </c>
      <c r="AD16" s="72">
        <v>4.1</v>
      </c>
      <c r="AE16" s="390"/>
      <c r="AF16" s="387"/>
    </row>
    <row r="17" ht="54" customHeight="1" spans="1:32">
      <c r="A17" s="22">
        <v>9</v>
      </c>
      <c r="B17" s="23" t="s">
        <v>415</v>
      </c>
      <c r="C17" s="23"/>
      <c r="D17" s="23"/>
      <c r="E17" s="23" t="s">
        <v>441</v>
      </c>
      <c r="F17" s="23" t="s">
        <v>60</v>
      </c>
      <c r="G17" s="61"/>
      <c r="H17" s="22" t="s">
        <v>61</v>
      </c>
      <c r="I17" s="23" t="s">
        <v>428</v>
      </c>
      <c r="J17" s="23"/>
      <c r="K17" s="71"/>
      <c r="L17" s="71"/>
      <c r="M17" s="71"/>
      <c r="N17" s="23" t="s">
        <v>403</v>
      </c>
      <c r="O17" s="71"/>
      <c r="P17" s="71"/>
      <c r="Q17" s="390" t="s">
        <v>55</v>
      </c>
      <c r="R17" s="71"/>
      <c r="S17" s="81" t="s">
        <v>68</v>
      </c>
      <c r="T17" s="153"/>
      <c r="U17" s="153"/>
      <c r="V17" s="154" t="s">
        <v>421</v>
      </c>
      <c r="W17" s="153"/>
      <c r="X17" s="153"/>
      <c r="Y17" s="23" t="s">
        <v>422</v>
      </c>
      <c r="Z17" s="61"/>
      <c r="AA17" s="61"/>
      <c r="AB17" s="72"/>
      <c r="AC17" s="194"/>
      <c r="AD17" s="72"/>
      <c r="AE17" s="390"/>
      <c r="AF17" s="387"/>
    </row>
    <row r="18" ht="54" customHeight="1" spans="1:32">
      <c r="A18" s="22">
        <v>10</v>
      </c>
      <c r="B18" s="23" t="s">
        <v>415</v>
      </c>
      <c r="C18" s="23"/>
      <c r="D18" s="23"/>
      <c r="E18" s="23" t="s">
        <v>442</v>
      </c>
      <c r="F18" s="23" t="s">
        <v>60</v>
      </c>
      <c r="G18" s="61"/>
      <c r="H18" s="22" t="s">
        <v>61</v>
      </c>
      <c r="I18" s="23" t="s">
        <v>428</v>
      </c>
      <c r="J18" s="23"/>
      <c r="K18" s="71"/>
      <c r="L18" s="71"/>
      <c r="M18" s="71" t="s">
        <v>268</v>
      </c>
      <c r="N18" s="23" t="s">
        <v>403</v>
      </c>
      <c r="O18" s="71"/>
      <c r="P18" s="71"/>
      <c r="Q18" s="390" t="s">
        <v>55</v>
      </c>
      <c r="R18" s="71"/>
      <c r="S18" s="81" t="s">
        <v>443</v>
      </c>
      <c r="T18" s="153"/>
      <c r="U18" s="153"/>
      <c r="V18" s="61" t="s">
        <v>90</v>
      </c>
      <c r="W18" s="61"/>
      <c r="X18" s="61"/>
      <c r="Y18" s="23" t="s">
        <v>422</v>
      </c>
      <c r="Z18" s="61"/>
      <c r="AA18" s="61"/>
      <c r="AB18" s="91">
        <v>3.5</v>
      </c>
      <c r="AC18" s="62" t="s">
        <v>90</v>
      </c>
      <c r="AD18" s="91">
        <v>10</v>
      </c>
      <c r="AE18" s="390"/>
      <c r="AF18" s="387"/>
    </row>
    <row r="19" ht="54" customHeight="1" spans="1:32">
      <c r="A19" s="22"/>
      <c r="B19" s="164" t="s">
        <v>415</v>
      </c>
      <c r="C19" s="164"/>
      <c r="D19" s="164"/>
      <c r="E19" s="164" t="s">
        <v>444</v>
      </c>
      <c r="F19" s="164" t="s">
        <v>60</v>
      </c>
      <c r="G19" s="164" t="s">
        <v>445</v>
      </c>
      <c r="H19" s="186" t="s">
        <v>61</v>
      </c>
      <c r="I19" s="164" t="s">
        <v>322</v>
      </c>
      <c r="J19" s="164"/>
      <c r="K19" s="164" t="s">
        <v>334</v>
      </c>
      <c r="L19" s="184"/>
      <c r="M19" s="184"/>
      <c r="N19" s="164" t="s">
        <v>403</v>
      </c>
      <c r="O19" s="184"/>
      <c r="P19" s="184"/>
      <c r="Q19" s="409" t="s">
        <v>55</v>
      </c>
      <c r="R19" s="185"/>
      <c r="S19" s="185" t="s">
        <v>443</v>
      </c>
      <c r="T19" s="153"/>
      <c r="U19" s="153"/>
      <c r="V19" s="61" t="s">
        <v>90</v>
      </c>
      <c r="W19" s="61"/>
      <c r="X19" s="61"/>
      <c r="Y19" s="164" t="s">
        <v>90</v>
      </c>
      <c r="Z19" s="61"/>
      <c r="AA19" s="61"/>
      <c r="AB19" s="72">
        <v>0.86</v>
      </c>
      <c r="AC19" s="72" t="s">
        <v>90</v>
      </c>
      <c r="AD19" s="72" t="s">
        <v>90</v>
      </c>
      <c r="AE19" s="390"/>
      <c r="AF19" s="387"/>
    </row>
    <row r="20" ht="102.6" customHeight="1" spans="1:32">
      <c r="A20" s="22"/>
      <c r="B20" s="164" t="s">
        <v>415</v>
      </c>
      <c r="C20" s="164" t="s">
        <v>446</v>
      </c>
      <c r="D20" s="164" t="s">
        <v>447</v>
      </c>
      <c r="E20" s="164" t="s">
        <v>448</v>
      </c>
      <c r="F20" s="164" t="s">
        <v>51</v>
      </c>
      <c r="G20" s="164" t="s">
        <v>449</v>
      </c>
      <c r="H20" s="186" t="s">
        <v>61</v>
      </c>
      <c r="I20" s="164" t="s">
        <v>428</v>
      </c>
      <c r="J20" s="164" t="s">
        <v>61</v>
      </c>
      <c r="K20" s="164"/>
      <c r="L20" s="184"/>
      <c r="M20" s="184"/>
      <c r="N20" s="164"/>
      <c r="O20" s="184"/>
      <c r="P20" s="184"/>
      <c r="Q20" s="409" t="s">
        <v>55</v>
      </c>
      <c r="R20" s="185"/>
      <c r="S20" s="185" t="s">
        <v>68</v>
      </c>
      <c r="T20" s="153"/>
      <c r="U20" s="153"/>
      <c r="V20" s="154" t="s">
        <v>421</v>
      </c>
      <c r="W20" s="153"/>
      <c r="X20" s="153"/>
      <c r="Y20" s="164" t="s">
        <v>450</v>
      </c>
      <c r="Z20" s="61"/>
      <c r="AA20" s="61"/>
      <c r="AB20" s="72">
        <v>19</v>
      </c>
      <c r="AC20" s="62">
        <v>1</v>
      </c>
      <c r="AD20" s="72">
        <v>19.8</v>
      </c>
      <c r="AE20" s="390"/>
      <c r="AF20" s="387"/>
    </row>
    <row r="21" ht="73.2" customHeight="1" spans="1:32">
      <c r="A21" s="22"/>
      <c r="B21" s="164" t="s">
        <v>415</v>
      </c>
      <c r="C21" s="391" t="s">
        <v>98</v>
      </c>
      <c r="D21" s="391" t="s">
        <v>99</v>
      </c>
      <c r="E21" s="164" t="s">
        <v>451</v>
      </c>
      <c r="F21" s="164" t="s">
        <v>97</v>
      </c>
      <c r="G21" s="164" t="s">
        <v>452</v>
      </c>
      <c r="H21" s="186" t="s">
        <v>61</v>
      </c>
      <c r="I21" s="164" t="s">
        <v>322</v>
      </c>
      <c r="J21" s="164"/>
      <c r="K21" s="164" t="s">
        <v>334</v>
      </c>
      <c r="L21" s="184"/>
      <c r="M21" s="184"/>
      <c r="N21" s="164"/>
      <c r="O21" s="184"/>
      <c r="P21" s="184"/>
      <c r="Q21" s="409" t="s">
        <v>55</v>
      </c>
      <c r="R21" s="185"/>
      <c r="S21" s="391" t="s">
        <v>68</v>
      </c>
      <c r="T21" s="55"/>
      <c r="U21" s="55"/>
      <c r="V21" s="56" t="s">
        <v>421</v>
      </c>
      <c r="W21" s="55"/>
      <c r="X21" s="55"/>
      <c r="Y21" s="391" t="s">
        <v>422</v>
      </c>
      <c r="Z21" s="55"/>
      <c r="AA21" s="55"/>
      <c r="AB21" s="192">
        <v>25</v>
      </c>
      <c r="AC21" s="72">
        <v>2.3</v>
      </c>
      <c r="AD21" s="192">
        <v>11.98</v>
      </c>
      <c r="AE21" s="412"/>
      <c r="AF21" s="387"/>
    </row>
    <row r="22" ht="54" customHeight="1" spans="1:32">
      <c r="A22" s="22"/>
      <c r="B22" s="391" t="s">
        <v>415</v>
      </c>
      <c r="C22" s="392"/>
      <c r="D22" s="392"/>
      <c r="E22" s="164" t="s">
        <v>453</v>
      </c>
      <c r="F22" s="164" t="s">
        <v>130</v>
      </c>
      <c r="G22" s="164" t="s">
        <v>454</v>
      </c>
      <c r="H22" s="393" t="s">
        <v>61</v>
      </c>
      <c r="I22" s="391" t="s">
        <v>322</v>
      </c>
      <c r="J22" s="391"/>
      <c r="K22" s="391" t="s">
        <v>334</v>
      </c>
      <c r="L22" s="393"/>
      <c r="M22" s="393"/>
      <c r="N22" s="393"/>
      <c r="O22" s="393"/>
      <c r="P22" s="393"/>
      <c r="Q22" s="393" t="s">
        <v>55</v>
      </c>
      <c r="R22" s="393"/>
      <c r="S22" s="392"/>
      <c r="T22" s="57"/>
      <c r="U22" s="57"/>
      <c r="V22" s="58"/>
      <c r="W22" s="57"/>
      <c r="X22" s="57"/>
      <c r="Y22" s="392"/>
      <c r="Z22" s="57"/>
      <c r="AA22" s="57"/>
      <c r="AB22" s="193"/>
      <c r="AC22" s="192">
        <v>4.6</v>
      </c>
      <c r="AD22" s="193"/>
      <c r="AE22" s="413"/>
      <c r="AF22" s="387"/>
    </row>
    <row r="23" ht="54" customHeight="1" spans="1:32">
      <c r="A23" s="22"/>
      <c r="B23" s="157"/>
      <c r="C23" s="157"/>
      <c r="D23" s="157"/>
      <c r="E23" s="164" t="s">
        <v>455</v>
      </c>
      <c r="F23" s="164" t="s">
        <v>130</v>
      </c>
      <c r="G23" s="164" t="s">
        <v>456</v>
      </c>
      <c r="H23" s="143"/>
      <c r="I23" s="157"/>
      <c r="J23" s="157"/>
      <c r="K23" s="157"/>
      <c r="L23" s="143"/>
      <c r="M23" s="143"/>
      <c r="N23" s="143"/>
      <c r="O23" s="143"/>
      <c r="P23" s="143"/>
      <c r="Q23" s="143"/>
      <c r="R23" s="143"/>
      <c r="S23" s="157"/>
      <c r="T23" s="59"/>
      <c r="U23" s="59"/>
      <c r="V23" s="60"/>
      <c r="W23" s="59"/>
      <c r="X23" s="59"/>
      <c r="Y23" s="157"/>
      <c r="Z23" s="59"/>
      <c r="AA23" s="59"/>
      <c r="AB23" s="194"/>
      <c r="AC23" s="194"/>
      <c r="AD23" s="194"/>
      <c r="AE23" s="414"/>
      <c r="AF23" s="387"/>
    </row>
    <row r="24" ht="54" customHeight="1" spans="1:32">
      <c r="A24" s="22">
        <v>11</v>
      </c>
      <c r="B24" s="23" t="s">
        <v>415</v>
      </c>
      <c r="C24" s="23" t="s">
        <v>48</v>
      </c>
      <c r="D24" s="23" t="s">
        <v>49</v>
      </c>
      <c r="E24" s="23" t="s">
        <v>457</v>
      </c>
      <c r="F24" s="23" t="s">
        <v>60</v>
      </c>
      <c r="G24" s="61"/>
      <c r="H24" s="22" t="s">
        <v>61</v>
      </c>
      <c r="I24" s="23" t="s">
        <v>428</v>
      </c>
      <c r="J24" s="23"/>
      <c r="K24" s="71"/>
      <c r="L24" s="71"/>
      <c r="M24" s="71"/>
      <c r="N24" s="23" t="s">
        <v>403</v>
      </c>
      <c r="O24" s="71"/>
      <c r="P24" s="71"/>
      <c r="Q24" s="390" t="s">
        <v>55</v>
      </c>
      <c r="R24" s="71"/>
      <c r="S24" s="81" t="s">
        <v>68</v>
      </c>
      <c r="T24" s="153"/>
      <c r="U24" s="153"/>
      <c r="V24" s="154" t="s">
        <v>421</v>
      </c>
      <c r="W24" s="153"/>
      <c r="X24" s="153"/>
      <c r="Y24" s="23" t="s">
        <v>422</v>
      </c>
      <c r="Z24" s="61"/>
      <c r="AA24" s="61"/>
      <c r="AB24" s="72">
        <v>2.1</v>
      </c>
      <c r="AC24" s="192">
        <v>0.7</v>
      </c>
      <c r="AD24" s="72">
        <v>2.9</v>
      </c>
      <c r="AE24" s="390"/>
      <c r="AF24" s="387"/>
    </row>
    <row r="25" ht="54" customHeight="1" spans="1:32">
      <c r="A25" s="22">
        <v>12</v>
      </c>
      <c r="B25" s="23" t="s">
        <v>415</v>
      </c>
      <c r="C25" s="23"/>
      <c r="D25" s="23"/>
      <c r="E25" s="23" t="s">
        <v>458</v>
      </c>
      <c r="F25" s="23" t="s">
        <v>60</v>
      </c>
      <c r="G25" s="61"/>
      <c r="H25" s="22" t="s">
        <v>61</v>
      </c>
      <c r="I25" s="23" t="s">
        <v>428</v>
      </c>
      <c r="J25" s="23"/>
      <c r="K25" s="71"/>
      <c r="L25" s="71"/>
      <c r="M25" s="71"/>
      <c r="N25" s="23" t="s">
        <v>403</v>
      </c>
      <c r="O25" s="71"/>
      <c r="P25" s="71"/>
      <c r="Q25" s="390" t="s">
        <v>55</v>
      </c>
      <c r="R25" s="71"/>
      <c r="S25" s="81" t="s">
        <v>68</v>
      </c>
      <c r="T25" s="153"/>
      <c r="U25" s="153"/>
      <c r="V25" s="154" t="s">
        <v>421</v>
      </c>
      <c r="W25" s="153"/>
      <c r="X25" s="153"/>
      <c r="Y25" s="23" t="s">
        <v>422</v>
      </c>
      <c r="Z25" s="61"/>
      <c r="AA25" s="61"/>
      <c r="AB25" s="72"/>
      <c r="AC25" s="193"/>
      <c r="AD25" s="72"/>
      <c r="AE25" s="390"/>
      <c r="AF25" s="387"/>
    </row>
    <row r="26" ht="54" customHeight="1" spans="1:32">
      <c r="A26" s="22">
        <v>13</v>
      </c>
      <c r="B26" s="23" t="s">
        <v>415</v>
      </c>
      <c r="C26" s="23"/>
      <c r="D26" s="23"/>
      <c r="E26" s="23" t="s">
        <v>459</v>
      </c>
      <c r="F26" s="23" t="s">
        <v>60</v>
      </c>
      <c r="G26" s="61"/>
      <c r="H26" s="22" t="s">
        <v>61</v>
      </c>
      <c r="I26" s="23" t="s">
        <v>428</v>
      </c>
      <c r="J26" s="23"/>
      <c r="K26" s="71"/>
      <c r="L26" s="71"/>
      <c r="M26" s="71"/>
      <c r="N26" s="23" t="s">
        <v>403</v>
      </c>
      <c r="O26" s="71"/>
      <c r="P26" s="71"/>
      <c r="Q26" s="390" t="s">
        <v>55</v>
      </c>
      <c r="R26" s="71"/>
      <c r="S26" s="81" t="s">
        <v>68</v>
      </c>
      <c r="T26" s="153"/>
      <c r="U26" s="153"/>
      <c r="V26" s="154" t="s">
        <v>421</v>
      </c>
      <c r="W26" s="153"/>
      <c r="X26" s="153"/>
      <c r="Y26" s="23" t="s">
        <v>422</v>
      </c>
      <c r="Z26" s="61"/>
      <c r="AA26" s="61"/>
      <c r="AB26" s="72"/>
      <c r="AC26" s="194"/>
      <c r="AD26" s="72"/>
      <c r="AE26" s="390"/>
      <c r="AF26" s="387"/>
    </row>
    <row r="27" ht="54" customHeight="1" spans="1:32">
      <c r="A27" s="22">
        <v>14</v>
      </c>
      <c r="B27" s="23" t="s">
        <v>415</v>
      </c>
      <c r="C27" s="23"/>
      <c r="D27" s="23"/>
      <c r="E27" s="23" t="s">
        <v>460</v>
      </c>
      <c r="F27" s="23" t="s">
        <v>60</v>
      </c>
      <c r="G27" s="61"/>
      <c r="H27" s="22" t="s">
        <v>61</v>
      </c>
      <c r="I27" s="23" t="s">
        <v>428</v>
      </c>
      <c r="J27" s="23"/>
      <c r="K27" s="71"/>
      <c r="L27" s="71"/>
      <c r="M27" s="71"/>
      <c r="N27" s="23" t="s">
        <v>403</v>
      </c>
      <c r="O27" s="71"/>
      <c r="P27" s="71"/>
      <c r="Q27" s="390" t="s">
        <v>55</v>
      </c>
      <c r="R27" s="71"/>
      <c r="S27" s="81" t="s">
        <v>68</v>
      </c>
      <c r="T27" s="153"/>
      <c r="U27" s="153"/>
      <c r="V27" s="154" t="s">
        <v>421</v>
      </c>
      <c r="W27" s="153"/>
      <c r="X27" s="153"/>
      <c r="Y27" s="23" t="s">
        <v>422</v>
      </c>
      <c r="Z27" s="61"/>
      <c r="AA27" s="61"/>
      <c r="AB27" s="91">
        <v>11.7</v>
      </c>
      <c r="AC27" s="91">
        <v>3.9</v>
      </c>
      <c r="AD27" s="91">
        <v>15.6</v>
      </c>
      <c r="AE27" s="390"/>
      <c r="AF27" s="387"/>
    </row>
    <row r="28" ht="76.2" customHeight="1" spans="1:32">
      <c r="A28" s="22">
        <v>16</v>
      </c>
      <c r="B28" s="23" t="s">
        <v>415</v>
      </c>
      <c r="C28" s="23"/>
      <c r="D28" s="23"/>
      <c r="E28" s="23" t="s">
        <v>461</v>
      </c>
      <c r="F28" s="23" t="s">
        <v>97</v>
      </c>
      <c r="G28" s="23" t="s">
        <v>462</v>
      </c>
      <c r="H28" s="22" t="s">
        <v>61</v>
      </c>
      <c r="I28" s="23" t="s">
        <v>463</v>
      </c>
      <c r="J28" s="71" t="s">
        <v>61</v>
      </c>
      <c r="K28" s="71"/>
      <c r="L28" s="71"/>
      <c r="M28" s="71"/>
      <c r="N28" s="71"/>
      <c r="O28" s="71"/>
      <c r="P28" s="390" t="s">
        <v>55</v>
      </c>
      <c r="Q28" s="71"/>
      <c r="R28" s="71"/>
      <c r="S28" s="23" t="s">
        <v>68</v>
      </c>
      <c r="T28" s="55"/>
      <c r="U28" s="55"/>
      <c r="V28" s="56" t="s">
        <v>421</v>
      </c>
      <c r="W28" s="55"/>
      <c r="X28" s="55"/>
      <c r="Y28" s="23" t="s">
        <v>422</v>
      </c>
      <c r="Z28" s="61"/>
      <c r="AA28" s="61"/>
      <c r="AB28" s="72">
        <v>15</v>
      </c>
      <c r="AC28" s="192">
        <v>12</v>
      </c>
      <c r="AD28" s="72">
        <v>28.8</v>
      </c>
      <c r="AE28" s="23" t="s">
        <v>464</v>
      </c>
      <c r="AF28" s="387"/>
    </row>
    <row r="29" ht="76.2" customHeight="1" spans="1:32">
      <c r="A29" s="22">
        <v>20</v>
      </c>
      <c r="B29" s="23" t="s">
        <v>415</v>
      </c>
      <c r="C29" s="23"/>
      <c r="D29" s="23"/>
      <c r="E29" s="23" t="s">
        <v>465</v>
      </c>
      <c r="F29" s="23" t="s">
        <v>97</v>
      </c>
      <c r="G29" s="23" t="s">
        <v>462</v>
      </c>
      <c r="H29" s="22" t="s">
        <v>61</v>
      </c>
      <c r="I29" s="23" t="s">
        <v>463</v>
      </c>
      <c r="J29" s="71" t="s">
        <v>61</v>
      </c>
      <c r="K29" s="71"/>
      <c r="L29" s="71"/>
      <c r="M29" s="71"/>
      <c r="N29" s="71"/>
      <c r="O29" s="71"/>
      <c r="P29" s="71"/>
      <c r="Q29" s="390" t="s">
        <v>55</v>
      </c>
      <c r="R29" s="71"/>
      <c r="S29" s="23"/>
      <c r="T29" s="57"/>
      <c r="U29" s="57"/>
      <c r="V29" s="58"/>
      <c r="W29" s="57"/>
      <c r="X29" s="57"/>
      <c r="Y29" s="23"/>
      <c r="Z29" s="61"/>
      <c r="AA29" s="61"/>
      <c r="AB29" s="72"/>
      <c r="AC29" s="193"/>
      <c r="AD29" s="72"/>
      <c r="AE29" s="23"/>
      <c r="AF29" s="387"/>
    </row>
    <row r="30" ht="64.8" customHeight="1" spans="1:32">
      <c r="A30" s="22">
        <v>21</v>
      </c>
      <c r="B30" s="23" t="s">
        <v>415</v>
      </c>
      <c r="C30" s="23"/>
      <c r="D30" s="23"/>
      <c r="E30" s="23" t="s">
        <v>466</v>
      </c>
      <c r="F30" s="23" t="s">
        <v>97</v>
      </c>
      <c r="G30" s="23" t="s">
        <v>462</v>
      </c>
      <c r="H30" s="22" t="s">
        <v>61</v>
      </c>
      <c r="I30" s="23" t="s">
        <v>463</v>
      </c>
      <c r="J30" s="71" t="s">
        <v>61</v>
      </c>
      <c r="K30" s="71"/>
      <c r="L30" s="71"/>
      <c r="M30" s="71"/>
      <c r="N30" s="71"/>
      <c r="O30" s="71"/>
      <c r="P30" s="71"/>
      <c r="Q30" s="390" t="s">
        <v>55</v>
      </c>
      <c r="R30" s="71"/>
      <c r="S30" s="23"/>
      <c r="T30" s="57"/>
      <c r="U30" s="57"/>
      <c r="V30" s="58"/>
      <c r="W30" s="57"/>
      <c r="X30" s="57"/>
      <c r="Y30" s="23"/>
      <c r="Z30" s="61"/>
      <c r="AA30" s="61"/>
      <c r="AB30" s="72"/>
      <c r="AC30" s="193"/>
      <c r="AD30" s="72"/>
      <c r="AE30" s="23"/>
      <c r="AF30" s="387"/>
    </row>
    <row r="31" ht="64.8" customHeight="1" spans="1:32">
      <c r="A31" s="22">
        <v>22</v>
      </c>
      <c r="B31" s="23" t="s">
        <v>415</v>
      </c>
      <c r="C31" s="23"/>
      <c r="D31" s="23"/>
      <c r="E31" s="23" t="s">
        <v>467</v>
      </c>
      <c r="F31" s="23" t="s">
        <v>97</v>
      </c>
      <c r="G31" s="23" t="s">
        <v>462</v>
      </c>
      <c r="H31" s="22" t="s">
        <v>61</v>
      </c>
      <c r="I31" s="23" t="s">
        <v>463</v>
      </c>
      <c r="J31" s="71" t="s">
        <v>61</v>
      </c>
      <c r="K31" s="71"/>
      <c r="L31" s="71"/>
      <c r="M31" s="71"/>
      <c r="N31" s="71"/>
      <c r="O31" s="71"/>
      <c r="P31" s="71"/>
      <c r="Q31" s="390" t="s">
        <v>55</v>
      </c>
      <c r="R31" s="71"/>
      <c r="S31" s="23"/>
      <c r="T31" s="59"/>
      <c r="U31" s="59"/>
      <c r="V31" s="60"/>
      <c r="W31" s="59"/>
      <c r="X31" s="59"/>
      <c r="Y31" s="23"/>
      <c r="Z31" s="61"/>
      <c r="AA31" s="61"/>
      <c r="AB31" s="72"/>
      <c r="AC31" s="194"/>
      <c r="AD31" s="72"/>
      <c r="AE31" s="23"/>
      <c r="AF31" s="387"/>
    </row>
    <row r="32" ht="84" customHeight="1" spans="1:32">
      <c r="A32" s="22">
        <v>17</v>
      </c>
      <c r="B32" s="23" t="s">
        <v>415</v>
      </c>
      <c r="C32" s="23"/>
      <c r="D32" s="23"/>
      <c r="E32" s="23" t="s">
        <v>468</v>
      </c>
      <c r="F32" s="23" t="s">
        <v>97</v>
      </c>
      <c r="G32" s="390" t="s">
        <v>469</v>
      </c>
      <c r="H32" s="390" t="s">
        <v>61</v>
      </c>
      <c r="I32" s="390" t="s">
        <v>470</v>
      </c>
      <c r="J32" s="390" t="s">
        <v>61</v>
      </c>
      <c r="K32" s="390"/>
      <c r="L32" s="390"/>
      <c r="M32" s="390"/>
      <c r="N32" s="390"/>
      <c r="O32" s="390"/>
      <c r="P32" s="390" t="s">
        <v>55</v>
      </c>
      <c r="Q32" s="390"/>
      <c r="R32" s="390"/>
      <c r="S32" s="390" t="s">
        <v>68</v>
      </c>
      <c r="T32" s="408"/>
      <c r="U32" s="408"/>
      <c r="V32" s="408" t="s">
        <v>471</v>
      </c>
      <c r="W32" s="408"/>
      <c r="X32" s="408"/>
      <c r="Y32" s="390" t="s">
        <v>422</v>
      </c>
      <c r="Z32" s="408"/>
      <c r="AA32" s="408"/>
      <c r="AB32" s="297">
        <v>48.5</v>
      </c>
      <c r="AC32" s="408" t="s">
        <v>471</v>
      </c>
      <c r="AD32" s="297">
        <v>41.9</v>
      </c>
      <c r="AE32" s="390" t="s">
        <v>472</v>
      </c>
      <c r="AF32" s="387"/>
    </row>
    <row r="33" ht="84" customHeight="1" spans="1:32">
      <c r="A33" s="22">
        <v>18</v>
      </c>
      <c r="B33" s="23" t="s">
        <v>415</v>
      </c>
      <c r="C33" s="23"/>
      <c r="D33" s="23"/>
      <c r="E33" s="23" t="s">
        <v>473</v>
      </c>
      <c r="F33" s="23" t="s">
        <v>97</v>
      </c>
      <c r="G33" s="390"/>
      <c r="H33" s="390" t="s">
        <v>61</v>
      </c>
      <c r="I33" s="390" t="s">
        <v>470</v>
      </c>
      <c r="J33" s="390" t="s">
        <v>61</v>
      </c>
      <c r="K33" s="390"/>
      <c r="L33" s="390"/>
      <c r="M33" s="390"/>
      <c r="N33" s="390"/>
      <c r="O33" s="390"/>
      <c r="P33" s="390" t="s">
        <v>55</v>
      </c>
      <c r="Q33" s="390"/>
      <c r="R33" s="390"/>
      <c r="S33" s="390"/>
      <c r="T33" s="408"/>
      <c r="U33" s="408"/>
      <c r="V33" s="408" t="s">
        <v>471</v>
      </c>
      <c r="W33" s="408"/>
      <c r="X33" s="408"/>
      <c r="Y33" s="390"/>
      <c r="Z33" s="408"/>
      <c r="AA33" s="408"/>
      <c r="AB33" s="297"/>
      <c r="AC33" s="408" t="s">
        <v>471</v>
      </c>
      <c r="AD33" s="297"/>
      <c r="AE33" s="390" t="s">
        <v>472</v>
      </c>
      <c r="AF33" s="387"/>
    </row>
    <row r="34" ht="84" customHeight="1" spans="1:32">
      <c r="A34" s="22">
        <v>19</v>
      </c>
      <c r="B34" s="23" t="s">
        <v>415</v>
      </c>
      <c r="C34" s="23"/>
      <c r="D34" s="23"/>
      <c r="E34" s="394" t="s">
        <v>474</v>
      </c>
      <c r="F34" s="394" t="s">
        <v>97</v>
      </c>
      <c r="G34" s="395" t="s">
        <v>475</v>
      </c>
      <c r="H34" s="395" t="s">
        <v>61</v>
      </c>
      <c r="I34" s="395" t="s">
        <v>476</v>
      </c>
      <c r="J34" s="395"/>
      <c r="K34" s="395"/>
      <c r="L34" s="395"/>
      <c r="M34" s="395" t="s">
        <v>477</v>
      </c>
      <c r="N34" s="395" t="s">
        <v>478</v>
      </c>
      <c r="O34" s="395"/>
      <c r="P34" s="395" t="s">
        <v>55</v>
      </c>
      <c r="Q34" s="395"/>
      <c r="R34" s="395"/>
      <c r="S34" s="395" t="s">
        <v>68</v>
      </c>
      <c r="T34" s="410"/>
      <c r="U34" s="410"/>
      <c r="V34" s="411" t="s">
        <v>421</v>
      </c>
      <c r="W34" s="410"/>
      <c r="X34" s="410"/>
      <c r="Y34" s="395" t="s">
        <v>422</v>
      </c>
      <c r="Z34" s="410"/>
      <c r="AA34" s="410"/>
      <c r="AB34" s="411">
        <v>15.6</v>
      </c>
      <c r="AC34" s="411" t="s">
        <v>479</v>
      </c>
      <c r="AD34" s="411">
        <v>6</v>
      </c>
      <c r="AE34" s="395" t="s">
        <v>480</v>
      </c>
      <c r="AF34" s="387"/>
    </row>
    <row r="35" ht="92" customHeight="1" spans="1:32">
      <c r="A35" s="22">
        <v>3</v>
      </c>
      <c r="B35" s="23" t="s">
        <v>415</v>
      </c>
      <c r="C35" s="23"/>
      <c r="D35" s="23"/>
      <c r="E35" s="23" t="s">
        <v>481</v>
      </c>
      <c r="F35" s="23" t="s">
        <v>130</v>
      </c>
      <c r="G35" s="390" t="s">
        <v>482</v>
      </c>
      <c r="H35" s="390" t="s">
        <v>61</v>
      </c>
      <c r="I35" s="390" t="s">
        <v>483</v>
      </c>
      <c r="J35" s="390"/>
      <c r="K35" s="390" t="s">
        <v>55</v>
      </c>
      <c r="L35" s="390"/>
      <c r="M35" s="390"/>
      <c r="N35" s="390"/>
      <c r="O35" s="390"/>
      <c r="P35" s="390"/>
      <c r="Q35" s="390" t="s">
        <v>55</v>
      </c>
      <c r="R35" s="390"/>
      <c r="S35" s="390" t="s">
        <v>68</v>
      </c>
      <c r="T35" s="408"/>
      <c r="U35" s="408"/>
      <c r="V35" s="297" t="s">
        <v>422</v>
      </c>
      <c r="W35" s="408"/>
      <c r="X35" s="408"/>
      <c r="Y35" s="390" t="s">
        <v>422</v>
      </c>
      <c r="Z35" s="408"/>
      <c r="AA35" s="408"/>
      <c r="AB35" s="297">
        <v>2</v>
      </c>
      <c r="AC35" s="297">
        <v>2</v>
      </c>
      <c r="AD35" s="297">
        <v>1</v>
      </c>
      <c r="AE35" s="390" t="s">
        <v>484</v>
      </c>
      <c r="AF35" s="387"/>
    </row>
    <row r="36" ht="92" customHeight="1" spans="1:32">
      <c r="A36" s="22">
        <v>4</v>
      </c>
      <c r="B36" s="23" t="s">
        <v>415</v>
      </c>
      <c r="C36" s="23"/>
      <c r="D36" s="23"/>
      <c r="E36" s="23" t="s">
        <v>485</v>
      </c>
      <c r="F36" s="23" t="s">
        <v>130</v>
      </c>
      <c r="G36" s="390"/>
      <c r="H36" s="390" t="s">
        <v>61</v>
      </c>
      <c r="I36" s="390" t="s">
        <v>483</v>
      </c>
      <c r="J36" s="390"/>
      <c r="K36" s="390" t="s">
        <v>55</v>
      </c>
      <c r="L36" s="390"/>
      <c r="M36" s="390"/>
      <c r="N36" s="390"/>
      <c r="O36" s="390"/>
      <c r="P36" s="390"/>
      <c r="Q36" s="390" t="s">
        <v>55</v>
      </c>
      <c r="R36" s="390"/>
      <c r="S36" s="390"/>
      <c r="T36" s="408"/>
      <c r="U36" s="408"/>
      <c r="V36" s="297" t="s">
        <v>422</v>
      </c>
      <c r="W36" s="408"/>
      <c r="X36" s="408"/>
      <c r="Y36" s="390"/>
      <c r="Z36" s="408"/>
      <c r="AA36" s="408"/>
      <c r="AB36" s="297">
        <v>2</v>
      </c>
      <c r="AC36" s="297">
        <v>2</v>
      </c>
      <c r="AD36" s="297">
        <v>1</v>
      </c>
      <c r="AE36" s="390" t="s">
        <v>484</v>
      </c>
      <c r="AF36" s="387"/>
    </row>
    <row r="37" ht="54" customHeight="1" spans="1:31">
      <c r="A37" s="22">
        <v>16</v>
      </c>
      <c r="B37" s="23" t="s">
        <v>415</v>
      </c>
      <c r="C37" s="23"/>
      <c r="D37" s="23"/>
      <c r="E37" s="23" t="s">
        <v>486</v>
      </c>
      <c r="F37" s="23" t="s">
        <v>97</v>
      </c>
      <c r="G37" s="23" t="s">
        <v>487</v>
      </c>
      <c r="H37" s="23" t="s">
        <v>61</v>
      </c>
      <c r="I37" s="23" t="s">
        <v>488</v>
      </c>
      <c r="J37" s="22"/>
      <c r="K37" s="390" t="s">
        <v>55</v>
      </c>
      <c r="L37" s="22"/>
      <c r="M37" s="22"/>
      <c r="N37" s="22"/>
      <c r="O37" s="22"/>
      <c r="P37" s="22"/>
      <c r="Q37" s="390" t="s">
        <v>55</v>
      </c>
      <c r="R37" s="22"/>
      <c r="S37" s="23" t="s">
        <v>68</v>
      </c>
      <c r="T37" s="61"/>
      <c r="U37" s="61"/>
      <c r="V37" s="62" t="s">
        <v>430</v>
      </c>
      <c r="W37" s="61"/>
      <c r="X37" s="61"/>
      <c r="Y37" s="23" t="s">
        <v>285</v>
      </c>
      <c r="Z37" s="61"/>
      <c r="AA37" s="61"/>
      <c r="AB37" s="72">
        <v>2.45</v>
      </c>
      <c r="AC37" s="72">
        <v>18</v>
      </c>
      <c r="AD37" s="72">
        <v>5</v>
      </c>
      <c r="AE37" s="22"/>
    </row>
    <row r="38" ht="54" customHeight="1" spans="1:31">
      <c r="A38" s="22">
        <v>22</v>
      </c>
      <c r="B38" s="23" t="s">
        <v>415</v>
      </c>
      <c r="C38" s="23"/>
      <c r="D38" s="23"/>
      <c r="E38" s="23" t="s">
        <v>489</v>
      </c>
      <c r="F38" s="23" t="s">
        <v>97</v>
      </c>
      <c r="G38" s="23" t="s">
        <v>490</v>
      </c>
      <c r="H38" s="23" t="s">
        <v>61</v>
      </c>
      <c r="I38" s="23" t="s">
        <v>483</v>
      </c>
      <c r="J38" s="23"/>
      <c r="K38" s="23"/>
      <c r="L38" s="23"/>
      <c r="M38" s="390" t="s">
        <v>55</v>
      </c>
      <c r="N38" s="23" t="s">
        <v>491</v>
      </c>
      <c r="O38" s="23"/>
      <c r="P38" s="23"/>
      <c r="Q38" s="390" t="s">
        <v>55</v>
      </c>
      <c r="R38" s="23"/>
      <c r="S38" s="23" t="s">
        <v>246</v>
      </c>
      <c r="T38" s="61"/>
      <c r="U38" s="61"/>
      <c r="V38" s="62" t="s">
        <v>430</v>
      </c>
      <c r="W38" s="61"/>
      <c r="X38" s="61"/>
      <c r="Y38" s="23" t="s">
        <v>492</v>
      </c>
      <c r="Z38" s="61"/>
      <c r="AA38" s="61"/>
      <c r="AB38" s="62">
        <v>4.5</v>
      </c>
      <c r="AC38" s="62">
        <v>0.5</v>
      </c>
      <c r="AD38" s="62">
        <v>0.57</v>
      </c>
      <c r="AE38" s="23"/>
    </row>
    <row r="39" ht="54" customHeight="1" spans="1:31">
      <c r="A39" s="22">
        <v>23</v>
      </c>
      <c r="B39" s="23" t="s">
        <v>415</v>
      </c>
      <c r="C39" s="23"/>
      <c r="D39" s="23"/>
      <c r="E39" s="23" t="s">
        <v>493</v>
      </c>
      <c r="F39" s="23" t="s">
        <v>130</v>
      </c>
      <c r="G39" s="23" t="s">
        <v>494</v>
      </c>
      <c r="H39" s="23" t="s">
        <v>61</v>
      </c>
      <c r="I39" s="23" t="s">
        <v>483</v>
      </c>
      <c r="J39" s="23"/>
      <c r="K39" s="23"/>
      <c r="L39" s="23"/>
      <c r="M39" s="390" t="s">
        <v>55</v>
      </c>
      <c r="N39" s="23" t="s">
        <v>495</v>
      </c>
      <c r="O39" s="23"/>
      <c r="P39" s="23"/>
      <c r="Q39" s="390" t="s">
        <v>55</v>
      </c>
      <c r="R39" s="23"/>
      <c r="S39" s="23" t="s">
        <v>246</v>
      </c>
      <c r="T39" s="61"/>
      <c r="U39" s="61"/>
      <c r="V39" s="62" t="s">
        <v>430</v>
      </c>
      <c r="W39" s="61"/>
      <c r="X39" s="61"/>
      <c r="Y39" s="23" t="s">
        <v>492</v>
      </c>
      <c r="Z39" s="61"/>
      <c r="AA39" s="61"/>
      <c r="AB39" s="62">
        <v>6</v>
      </c>
      <c r="AC39" s="62">
        <v>3.9</v>
      </c>
      <c r="AD39" s="62">
        <v>1.36</v>
      </c>
      <c r="AE39" s="23"/>
    </row>
    <row r="40" ht="112.2" customHeight="1" spans="1:32">
      <c r="A40" s="22">
        <v>1</v>
      </c>
      <c r="B40" s="23" t="s">
        <v>415</v>
      </c>
      <c r="C40" s="23" t="s">
        <v>358</v>
      </c>
      <c r="D40" s="23" t="s">
        <v>359</v>
      </c>
      <c r="E40" s="23" t="s">
        <v>496</v>
      </c>
      <c r="F40" s="23" t="s">
        <v>51</v>
      </c>
      <c r="G40" s="61"/>
      <c r="H40" s="23" t="s">
        <v>61</v>
      </c>
      <c r="I40" s="23" t="s">
        <v>433</v>
      </c>
      <c r="J40" s="23"/>
      <c r="K40" s="23"/>
      <c r="L40" s="23"/>
      <c r="M40" s="23"/>
      <c r="N40" s="23"/>
      <c r="O40" s="23"/>
      <c r="P40" s="23"/>
      <c r="Q40" s="390" t="s">
        <v>55</v>
      </c>
      <c r="R40" s="81"/>
      <c r="S40" s="23" t="s">
        <v>434</v>
      </c>
      <c r="T40" s="61"/>
      <c r="U40" s="61"/>
      <c r="V40" s="411" t="s">
        <v>421</v>
      </c>
      <c r="W40" s="410"/>
      <c r="X40" s="410"/>
      <c r="Y40" s="23" t="s">
        <v>422</v>
      </c>
      <c r="Z40" s="61"/>
      <c r="AA40" s="61"/>
      <c r="AB40" s="62">
        <v>1</v>
      </c>
      <c r="AC40" s="62">
        <v>1</v>
      </c>
      <c r="AD40" s="62">
        <v>1</v>
      </c>
      <c r="AE40" s="23" t="s">
        <v>497</v>
      </c>
      <c r="AF40" s="387"/>
    </row>
    <row r="41" ht="108" customHeight="1" spans="1:32">
      <c r="A41" s="22">
        <v>6</v>
      </c>
      <c r="B41" s="23" t="s">
        <v>415</v>
      </c>
      <c r="C41" s="81" t="s">
        <v>498</v>
      </c>
      <c r="D41" s="81" t="s">
        <v>499</v>
      </c>
      <c r="E41" s="23" t="s">
        <v>500</v>
      </c>
      <c r="F41" s="23"/>
      <c r="G41" s="390" t="s">
        <v>501</v>
      </c>
      <c r="H41" s="390" t="s">
        <v>61</v>
      </c>
      <c r="I41" s="390" t="s">
        <v>433</v>
      </c>
      <c r="J41" s="390"/>
      <c r="K41" s="390"/>
      <c r="L41" s="390"/>
      <c r="M41" s="390" t="s">
        <v>55</v>
      </c>
      <c r="N41" s="390"/>
      <c r="O41" s="390"/>
      <c r="P41" s="390"/>
      <c r="Q41" s="390" t="s">
        <v>55</v>
      </c>
      <c r="R41" s="390"/>
      <c r="S41" s="390" t="s">
        <v>502</v>
      </c>
      <c r="T41" s="408"/>
      <c r="U41" s="408"/>
      <c r="V41" s="297" t="s">
        <v>503</v>
      </c>
      <c r="W41" s="408"/>
      <c r="X41" s="408"/>
      <c r="Y41" s="390" t="s">
        <v>504</v>
      </c>
      <c r="Z41" s="408"/>
      <c r="AA41" s="408"/>
      <c r="AB41" s="297">
        <v>19</v>
      </c>
      <c r="AC41" s="262">
        <v>1</v>
      </c>
      <c r="AD41" s="297">
        <v>4</v>
      </c>
      <c r="AE41" s="390"/>
      <c r="AF41" s="387"/>
    </row>
    <row r="42" ht="19.2" hidden="1" customHeight="1" spans="1:31">
      <c r="A42" s="22"/>
      <c r="B42" s="23"/>
      <c r="C42" s="23"/>
      <c r="D42" s="23"/>
      <c r="E42" s="23"/>
      <c r="F42" s="23"/>
      <c r="G42" s="23"/>
      <c r="H42" s="22"/>
      <c r="I42" s="22"/>
      <c r="J42" s="22"/>
      <c r="K42" s="22"/>
      <c r="L42" s="22"/>
      <c r="M42" s="22"/>
      <c r="N42" s="22"/>
      <c r="O42" s="22"/>
      <c r="P42" s="22"/>
      <c r="Q42" s="22"/>
      <c r="R42" s="22"/>
      <c r="S42" s="22"/>
      <c r="T42" s="187"/>
      <c r="U42" s="187"/>
      <c r="V42" s="72"/>
      <c r="W42" s="187"/>
      <c r="X42" s="187"/>
      <c r="Y42" s="22"/>
      <c r="Z42" s="187"/>
      <c r="AA42" s="187"/>
      <c r="AB42" s="72"/>
      <c r="AC42" s="72"/>
      <c r="AD42" s="72"/>
      <c r="AE42" s="22"/>
    </row>
    <row r="43" ht="19.2" hidden="1" customHeight="1" spans="1:31">
      <c r="A43" s="176" t="s">
        <v>213</v>
      </c>
      <c r="B43" s="177"/>
      <c r="C43" s="176"/>
      <c r="D43" s="176"/>
      <c r="E43" s="177"/>
      <c r="F43" s="176"/>
      <c r="G43" s="176"/>
      <c r="H43" s="22"/>
      <c r="I43" s="22"/>
      <c r="J43" s="22"/>
      <c r="K43" s="22"/>
      <c r="L43" s="22"/>
      <c r="M43" s="22"/>
      <c r="N43" s="22"/>
      <c r="O43" s="22"/>
      <c r="P43" s="22"/>
      <c r="Q43" s="22"/>
      <c r="R43" s="22"/>
      <c r="S43" s="22"/>
      <c r="T43" s="187"/>
      <c r="U43" s="187"/>
      <c r="V43" s="72"/>
      <c r="W43" s="187"/>
      <c r="X43" s="187"/>
      <c r="Y43" s="22"/>
      <c r="Z43" s="187"/>
      <c r="AA43" s="187"/>
      <c r="AB43" s="72"/>
      <c r="AC43" s="72"/>
      <c r="AD43" s="72"/>
      <c r="AE43" s="22"/>
    </row>
    <row r="44" ht="19.2" hidden="1" customHeight="1" spans="1:31">
      <c r="A44" s="22"/>
      <c r="B44" s="23"/>
      <c r="C44" s="23"/>
      <c r="D44" s="23"/>
      <c r="E44" s="23"/>
      <c r="F44" s="23"/>
      <c r="G44" s="23"/>
      <c r="H44" s="22"/>
      <c r="I44" s="22"/>
      <c r="J44" s="22"/>
      <c r="K44" s="22"/>
      <c r="L44" s="22"/>
      <c r="M44" s="22"/>
      <c r="N44" s="22"/>
      <c r="O44" s="22"/>
      <c r="P44" s="22"/>
      <c r="Q44" s="22"/>
      <c r="R44" s="22"/>
      <c r="S44" s="22"/>
      <c r="T44" s="187"/>
      <c r="U44" s="187"/>
      <c r="V44" s="72"/>
      <c r="W44" s="187"/>
      <c r="X44" s="187"/>
      <c r="Y44" s="22"/>
      <c r="Z44" s="187"/>
      <c r="AA44" s="187"/>
      <c r="AB44" s="72"/>
      <c r="AC44" s="72"/>
      <c r="AD44" s="72"/>
      <c r="AE44" s="22"/>
    </row>
    <row r="45" ht="19.2" hidden="1" customHeight="1" spans="1:31">
      <c r="A45" s="198" t="s">
        <v>293</v>
      </c>
      <c r="B45" s="81"/>
      <c r="C45" s="198"/>
      <c r="D45" s="23"/>
      <c r="E45" s="23"/>
      <c r="F45" s="23"/>
      <c r="G45" s="23"/>
      <c r="H45" s="22"/>
      <c r="I45" s="22"/>
      <c r="J45" s="22"/>
      <c r="K45" s="22"/>
      <c r="L45" s="22"/>
      <c r="M45" s="22"/>
      <c r="N45" s="22"/>
      <c r="O45" s="22"/>
      <c r="P45" s="22"/>
      <c r="Q45" s="22"/>
      <c r="R45" s="22"/>
      <c r="S45" s="22"/>
      <c r="T45" s="187"/>
      <c r="U45" s="187"/>
      <c r="V45" s="72"/>
      <c r="W45" s="187"/>
      <c r="X45" s="187"/>
      <c r="Y45" s="22"/>
      <c r="Z45" s="187"/>
      <c r="AA45" s="187"/>
      <c r="AB45" s="72"/>
      <c r="AC45" s="72"/>
      <c r="AD45" s="72"/>
      <c r="AE45" s="22"/>
    </row>
    <row r="46" ht="19.2" hidden="1" customHeight="1" spans="1:31">
      <c r="A46" s="22"/>
      <c r="B46" s="23"/>
      <c r="C46" s="23"/>
      <c r="D46" s="23"/>
      <c r="E46" s="23"/>
      <c r="F46" s="23"/>
      <c r="G46" s="23"/>
      <c r="H46" s="22"/>
      <c r="I46" s="22"/>
      <c r="J46" s="22"/>
      <c r="K46" s="22"/>
      <c r="L46" s="22"/>
      <c r="M46" s="22"/>
      <c r="N46" s="22"/>
      <c r="O46" s="22"/>
      <c r="P46" s="22"/>
      <c r="Q46" s="22"/>
      <c r="R46" s="22"/>
      <c r="S46" s="22"/>
      <c r="T46" s="187"/>
      <c r="U46" s="187"/>
      <c r="V46" s="72"/>
      <c r="W46" s="187"/>
      <c r="X46" s="187"/>
      <c r="Y46" s="22"/>
      <c r="Z46" s="187"/>
      <c r="AA46" s="187"/>
      <c r="AB46" s="72"/>
      <c r="AC46" s="72"/>
      <c r="AD46" s="72"/>
      <c r="AE46" s="22"/>
    </row>
    <row r="47" ht="42" customHeight="1" spans="1:31">
      <c r="A47" s="22"/>
      <c r="B47" s="23"/>
      <c r="C47" s="23"/>
      <c r="D47" s="23"/>
      <c r="E47" s="23"/>
      <c r="F47" s="23"/>
      <c r="G47" s="23"/>
      <c r="H47" s="22"/>
      <c r="I47" s="22"/>
      <c r="J47" s="22"/>
      <c r="K47" s="22"/>
      <c r="L47" s="22"/>
      <c r="M47" s="22"/>
      <c r="N47" s="22"/>
      <c r="O47" s="22"/>
      <c r="P47" s="22"/>
      <c r="Q47" s="22"/>
      <c r="R47" s="22"/>
      <c r="S47" s="22"/>
      <c r="T47" s="187"/>
      <c r="U47" s="187"/>
      <c r="V47" s="72"/>
      <c r="W47" s="187"/>
      <c r="X47" s="187"/>
      <c r="Y47" s="22"/>
      <c r="Z47" s="187"/>
      <c r="AA47" s="187"/>
      <c r="AB47" s="72"/>
      <c r="AC47" s="72"/>
      <c r="AD47" s="72"/>
      <c r="AE47" s="22"/>
    </row>
    <row r="48" s="7" customFormat="1" ht="40.9" customHeight="1" spans="1:37">
      <c r="A48" s="89" t="s">
        <v>144</v>
      </c>
      <c r="B48" s="89"/>
      <c r="C48" s="89"/>
      <c r="D48" s="89"/>
      <c r="E48" s="89"/>
      <c r="F48" s="89"/>
      <c r="G48" s="89"/>
      <c r="H48" s="89"/>
      <c r="I48" s="89"/>
      <c r="J48" s="89"/>
      <c r="K48" s="89"/>
      <c r="L48" s="89"/>
      <c r="M48" s="89"/>
      <c r="N48" s="89"/>
      <c r="O48" s="89"/>
      <c r="P48" s="89"/>
      <c r="Q48" s="89"/>
      <c r="R48" s="89"/>
      <c r="S48" s="89"/>
      <c r="T48" s="92"/>
      <c r="U48" s="92"/>
      <c r="V48" s="93"/>
      <c r="W48" s="92"/>
      <c r="X48" s="92"/>
      <c r="Y48" s="89"/>
      <c r="Z48" s="92"/>
      <c r="AA48" s="92"/>
      <c r="AB48" s="89"/>
      <c r="AC48" s="89"/>
      <c r="AD48" s="89"/>
      <c r="AE48" s="89"/>
      <c r="AF48" s="94"/>
      <c r="AG48" s="94"/>
      <c r="AH48" s="94"/>
      <c r="AI48" s="94"/>
      <c r="AJ48" s="94"/>
      <c r="AK48" s="94"/>
    </row>
    <row r="49" s="2" customFormat="1" spans="1:31">
      <c r="A49" s="8"/>
      <c r="B49" s="5"/>
      <c r="C49" s="8"/>
      <c r="D49" s="8"/>
      <c r="E49" s="5"/>
      <c r="F49" s="8"/>
      <c r="G49" s="5"/>
      <c r="H49" s="5"/>
      <c r="I49" s="5"/>
      <c r="J49" s="5"/>
      <c r="K49" s="5"/>
      <c r="L49" s="5"/>
      <c r="M49" s="5"/>
      <c r="N49" s="5"/>
      <c r="O49" s="5"/>
      <c r="P49" s="5"/>
      <c r="Q49" s="5"/>
      <c r="R49" s="5"/>
      <c r="S49" s="5"/>
      <c r="T49" s="359"/>
      <c r="U49" s="359"/>
      <c r="V49" s="358"/>
      <c r="W49" s="359"/>
      <c r="X49" s="359"/>
      <c r="Y49" s="5"/>
      <c r="Z49" s="359"/>
      <c r="AA49" s="359"/>
      <c r="AB49" s="358"/>
      <c r="AC49" s="358"/>
      <c r="AD49" s="358"/>
      <c r="AE49" s="5"/>
    </row>
    <row r="50" s="2" customFormat="1" spans="1:31">
      <c r="A50" s="8"/>
      <c r="B50" s="5"/>
      <c r="C50" s="8"/>
      <c r="D50" s="8"/>
      <c r="E50" s="5"/>
      <c r="F50" s="8"/>
      <c r="G50" s="5"/>
      <c r="H50" s="5"/>
      <c r="I50" s="5"/>
      <c r="J50" s="5"/>
      <c r="K50" s="5"/>
      <c r="L50" s="5"/>
      <c r="M50" s="5"/>
      <c r="N50" s="5"/>
      <c r="O50" s="5"/>
      <c r="P50" s="5"/>
      <c r="Q50" s="5"/>
      <c r="R50" s="5"/>
      <c r="S50" s="5"/>
      <c r="T50" s="359"/>
      <c r="U50" s="359"/>
      <c r="V50" s="358"/>
      <c r="W50" s="359"/>
      <c r="X50" s="359"/>
      <c r="Y50" s="5"/>
      <c r="Z50" s="359"/>
      <c r="AA50" s="359"/>
      <c r="AB50" s="358"/>
      <c r="AC50" s="358"/>
      <c r="AD50" s="358"/>
      <c r="AE50" s="5"/>
    </row>
    <row r="51" s="2" customFormat="1" spans="1:31">
      <c r="A51" s="8"/>
      <c r="B51" s="5"/>
      <c r="C51" s="8"/>
      <c r="D51" s="8"/>
      <c r="E51" s="5"/>
      <c r="F51" s="8"/>
      <c r="G51" s="5"/>
      <c r="H51" s="5"/>
      <c r="I51" s="5"/>
      <c r="J51" s="5"/>
      <c r="K51" s="5"/>
      <c r="L51" s="5"/>
      <c r="M51" s="5"/>
      <c r="N51" s="5"/>
      <c r="O51" s="5"/>
      <c r="P51" s="5"/>
      <c r="Q51" s="5"/>
      <c r="R51" s="5"/>
      <c r="S51" s="5"/>
      <c r="T51" s="359"/>
      <c r="U51" s="359"/>
      <c r="V51" s="358"/>
      <c r="W51" s="359"/>
      <c r="X51" s="359"/>
      <c r="Y51" s="5"/>
      <c r="Z51" s="359"/>
      <c r="AA51" s="359"/>
      <c r="AB51" s="358"/>
      <c r="AC51" s="358"/>
      <c r="AD51" s="358"/>
      <c r="AE51" s="5"/>
    </row>
    <row r="52" s="2" customFormat="1" spans="1:31">
      <c r="A52" s="8"/>
      <c r="B52" s="5"/>
      <c r="C52" s="8"/>
      <c r="D52" s="8"/>
      <c r="E52" s="5"/>
      <c r="F52" s="8"/>
      <c r="G52" s="5"/>
      <c r="H52" s="5"/>
      <c r="I52" s="5"/>
      <c r="J52" s="5"/>
      <c r="K52" s="5"/>
      <c r="L52" s="5"/>
      <c r="M52" s="5"/>
      <c r="N52" s="5"/>
      <c r="O52" s="5"/>
      <c r="P52" s="5"/>
      <c r="Q52" s="5"/>
      <c r="R52" s="5"/>
      <c r="S52" s="5"/>
      <c r="T52" s="359"/>
      <c r="U52" s="359"/>
      <c r="V52" s="358"/>
      <c r="W52" s="359"/>
      <c r="X52" s="359"/>
      <c r="Y52" s="5"/>
      <c r="Z52" s="359"/>
      <c r="AA52" s="359"/>
      <c r="AB52" s="358"/>
      <c r="AC52" s="358"/>
      <c r="AD52" s="358"/>
      <c r="AE52" s="5"/>
    </row>
    <row r="53" s="2" customFormat="1" spans="1:31">
      <c r="A53" s="8"/>
      <c r="B53" s="5"/>
      <c r="C53" s="8"/>
      <c r="D53" s="8"/>
      <c r="E53" s="5"/>
      <c r="F53" s="8"/>
      <c r="G53" s="5"/>
      <c r="H53" s="5"/>
      <c r="I53" s="5"/>
      <c r="J53" s="5"/>
      <c r="K53" s="5"/>
      <c r="L53" s="5"/>
      <c r="M53" s="5"/>
      <c r="N53" s="5"/>
      <c r="O53" s="5"/>
      <c r="P53" s="5"/>
      <c r="Q53" s="5"/>
      <c r="R53" s="5"/>
      <c r="S53" s="5"/>
      <c r="T53" s="359"/>
      <c r="U53" s="359"/>
      <c r="V53" s="358"/>
      <c r="W53" s="359"/>
      <c r="X53" s="359"/>
      <c r="Y53" s="5"/>
      <c r="Z53" s="359"/>
      <c r="AA53" s="359"/>
      <c r="AB53" s="358"/>
      <c r="AC53" s="358"/>
      <c r="AD53" s="358"/>
      <c r="AE53" s="5"/>
    </row>
    <row r="54" s="2" customFormat="1" spans="1:31">
      <c r="A54" s="8"/>
      <c r="B54" s="5"/>
      <c r="C54" s="8"/>
      <c r="D54" s="8"/>
      <c r="E54" s="5"/>
      <c r="F54" s="8"/>
      <c r="G54" s="5"/>
      <c r="H54" s="5"/>
      <c r="I54" s="5"/>
      <c r="J54" s="5"/>
      <c r="K54" s="5"/>
      <c r="L54" s="5"/>
      <c r="M54" s="5"/>
      <c r="N54" s="5"/>
      <c r="O54" s="5"/>
      <c r="P54" s="5"/>
      <c r="Q54" s="5"/>
      <c r="R54" s="5"/>
      <c r="S54" s="5"/>
      <c r="T54" s="359"/>
      <c r="U54" s="359"/>
      <c r="V54" s="358"/>
      <c r="W54" s="359"/>
      <c r="X54" s="359"/>
      <c r="Y54" s="5"/>
      <c r="Z54" s="359"/>
      <c r="AA54" s="359"/>
      <c r="AB54" s="358"/>
      <c r="AC54" s="358"/>
      <c r="AD54" s="358"/>
      <c r="AE54" s="5"/>
    </row>
    <row r="55" s="2" customFormat="1" spans="1:31">
      <c r="A55" s="8"/>
      <c r="B55" s="5"/>
      <c r="C55" s="8"/>
      <c r="D55" s="8"/>
      <c r="E55" s="5"/>
      <c r="F55" s="8"/>
      <c r="G55" s="5"/>
      <c r="H55" s="5"/>
      <c r="I55" s="5"/>
      <c r="J55" s="5"/>
      <c r="K55" s="5"/>
      <c r="L55" s="5"/>
      <c r="M55" s="5"/>
      <c r="N55" s="5"/>
      <c r="O55" s="5"/>
      <c r="P55" s="5"/>
      <c r="Q55" s="5"/>
      <c r="R55" s="5"/>
      <c r="S55" s="5"/>
      <c r="T55" s="359"/>
      <c r="U55" s="359"/>
      <c r="V55" s="358"/>
      <c r="W55" s="359"/>
      <c r="X55" s="359"/>
      <c r="Y55" s="5"/>
      <c r="Z55" s="359"/>
      <c r="AA55" s="359"/>
      <c r="AB55" s="358"/>
      <c r="AC55" s="358"/>
      <c r="AD55" s="358"/>
      <c r="AE55" s="5"/>
    </row>
    <row r="56" s="2" customFormat="1" spans="1:31">
      <c r="A56" s="8"/>
      <c r="B56" s="5"/>
      <c r="C56" s="8"/>
      <c r="D56" s="8"/>
      <c r="E56" s="5"/>
      <c r="F56" s="8"/>
      <c r="G56" s="5"/>
      <c r="H56" s="5"/>
      <c r="I56" s="5"/>
      <c r="J56" s="5"/>
      <c r="K56" s="5"/>
      <c r="L56" s="5"/>
      <c r="M56" s="5"/>
      <c r="N56" s="5"/>
      <c r="O56" s="5"/>
      <c r="P56" s="5"/>
      <c r="Q56" s="5"/>
      <c r="R56" s="5"/>
      <c r="S56" s="5"/>
      <c r="T56" s="359"/>
      <c r="U56" s="359"/>
      <c r="V56" s="358"/>
      <c r="W56" s="359"/>
      <c r="X56" s="359"/>
      <c r="Y56" s="5"/>
      <c r="Z56" s="359"/>
      <c r="AA56" s="359"/>
      <c r="AB56" s="358"/>
      <c r="AC56" s="358"/>
      <c r="AD56" s="358"/>
      <c r="AE56" s="5"/>
    </row>
    <row r="57" s="2" customFormat="1" spans="1:31">
      <c r="A57" s="8"/>
      <c r="B57" s="5"/>
      <c r="C57" s="8"/>
      <c r="D57" s="8"/>
      <c r="E57" s="5"/>
      <c r="F57" s="8"/>
      <c r="G57" s="5"/>
      <c r="H57" s="5"/>
      <c r="I57" s="5"/>
      <c r="J57" s="5"/>
      <c r="K57" s="5"/>
      <c r="L57" s="5"/>
      <c r="M57" s="5"/>
      <c r="N57" s="5"/>
      <c r="O57" s="5"/>
      <c r="P57" s="5"/>
      <c r="Q57" s="5"/>
      <c r="R57" s="5"/>
      <c r="S57" s="5"/>
      <c r="T57" s="359"/>
      <c r="U57" s="359"/>
      <c r="V57" s="358"/>
      <c r="W57" s="359"/>
      <c r="X57" s="359"/>
      <c r="Y57" s="5"/>
      <c r="Z57" s="359"/>
      <c r="AA57" s="359"/>
      <c r="AB57" s="358"/>
      <c r="AC57" s="358"/>
      <c r="AD57" s="358"/>
      <c r="AE57" s="5"/>
    </row>
    <row r="58" s="2" customFormat="1" spans="1:31">
      <c r="A58" s="8"/>
      <c r="B58" s="5"/>
      <c r="C58" s="8"/>
      <c r="D58" s="8"/>
      <c r="E58" s="5"/>
      <c r="F58" s="8"/>
      <c r="G58" s="5"/>
      <c r="H58" s="5"/>
      <c r="I58" s="5"/>
      <c r="J58" s="5"/>
      <c r="K58" s="5"/>
      <c r="L58" s="5"/>
      <c r="M58" s="5"/>
      <c r="N58" s="5"/>
      <c r="O58" s="5"/>
      <c r="P58" s="5"/>
      <c r="Q58" s="5"/>
      <c r="R58" s="5"/>
      <c r="S58" s="5"/>
      <c r="T58" s="359"/>
      <c r="U58" s="359"/>
      <c r="V58" s="358"/>
      <c r="W58" s="359"/>
      <c r="X58" s="359"/>
      <c r="Y58" s="5"/>
      <c r="Z58" s="359"/>
      <c r="AA58" s="359"/>
      <c r="AB58" s="358"/>
      <c r="AC58" s="358"/>
      <c r="AD58" s="358"/>
      <c r="AE58" s="5"/>
    </row>
    <row r="59" s="2" customFormat="1" spans="1:31">
      <c r="A59" s="8"/>
      <c r="B59" s="5"/>
      <c r="C59" s="8"/>
      <c r="D59" s="8"/>
      <c r="E59" s="5"/>
      <c r="F59" s="8"/>
      <c r="G59" s="5"/>
      <c r="H59" s="5"/>
      <c r="I59" s="5"/>
      <c r="J59" s="5"/>
      <c r="K59" s="5"/>
      <c r="L59" s="5"/>
      <c r="M59" s="5"/>
      <c r="N59" s="5"/>
      <c r="O59" s="5"/>
      <c r="P59" s="5"/>
      <c r="Q59" s="5"/>
      <c r="R59" s="5"/>
      <c r="S59" s="5"/>
      <c r="T59" s="359"/>
      <c r="U59" s="359"/>
      <c r="V59" s="358"/>
      <c r="W59" s="359"/>
      <c r="X59" s="359"/>
      <c r="Y59" s="5"/>
      <c r="Z59" s="359"/>
      <c r="AA59" s="359"/>
      <c r="AB59" s="358"/>
      <c r="AC59" s="358"/>
      <c r="AD59" s="358"/>
      <c r="AE59" s="5"/>
    </row>
    <row r="60" s="2" customFormat="1" spans="1:31">
      <c r="A60" s="8"/>
      <c r="B60" s="5"/>
      <c r="C60" s="8"/>
      <c r="D60" s="8"/>
      <c r="E60" s="5"/>
      <c r="F60" s="8"/>
      <c r="G60" s="5"/>
      <c r="H60" s="5"/>
      <c r="I60" s="5"/>
      <c r="J60" s="5"/>
      <c r="K60" s="5"/>
      <c r="L60" s="5"/>
      <c r="M60" s="5"/>
      <c r="N60" s="5"/>
      <c r="O60" s="5"/>
      <c r="P60" s="5"/>
      <c r="Q60" s="5"/>
      <c r="R60" s="5"/>
      <c r="S60" s="5"/>
      <c r="T60" s="359"/>
      <c r="U60" s="359"/>
      <c r="V60" s="358"/>
      <c r="W60" s="359"/>
      <c r="X60" s="359"/>
      <c r="Y60" s="5"/>
      <c r="Z60" s="359"/>
      <c r="AA60" s="359"/>
      <c r="AB60" s="358"/>
      <c r="AC60" s="358"/>
      <c r="AD60" s="358"/>
      <c r="AE60" s="5"/>
    </row>
    <row r="61" s="2" customFormat="1" spans="1:31">
      <c r="A61" s="8"/>
      <c r="B61" s="5"/>
      <c r="C61" s="8"/>
      <c r="D61" s="8"/>
      <c r="E61" s="5"/>
      <c r="F61" s="8"/>
      <c r="G61" s="5"/>
      <c r="H61" s="5"/>
      <c r="I61" s="5"/>
      <c r="J61" s="5"/>
      <c r="K61" s="5"/>
      <c r="L61" s="5"/>
      <c r="M61" s="5"/>
      <c r="N61" s="5"/>
      <c r="O61" s="5"/>
      <c r="P61" s="5"/>
      <c r="Q61" s="5"/>
      <c r="R61" s="5"/>
      <c r="S61" s="5"/>
      <c r="T61" s="359"/>
      <c r="U61" s="359"/>
      <c r="V61" s="358"/>
      <c r="W61" s="359"/>
      <c r="X61" s="359"/>
      <c r="Y61" s="5"/>
      <c r="Z61" s="359"/>
      <c r="AA61" s="359"/>
      <c r="AB61" s="358"/>
      <c r="AC61" s="358"/>
      <c r="AD61" s="358"/>
      <c r="AE61" s="5"/>
    </row>
    <row r="62" s="2" customFormat="1" spans="1:31">
      <c r="A62" s="8"/>
      <c r="B62" s="5"/>
      <c r="C62" s="8"/>
      <c r="D62" s="8"/>
      <c r="E62" s="5"/>
      <c r="F62" s="8"/>
      <c r="G62" s="5"/>
      <c r="H62" s="5"/>
      <c r="I62" s="5"/>
      <c r="J62" s="5"/>
      <c r="K62" s="5"/>
      <c r="L62" s="5"/>
      <c r="M62" s="5"/>
      <c r="N62" s="5"/>
      <c r="O62" s="5"/>
      <c r="P62" s="5"/>
      <c r="Q62" s="5"/>
      <c r="R62" s="5"/>
      <c r="S62" s="5"/>
      <c r="T62" s="359"/>
      <c r="U62" s="359"/>
      <c r="V62" s="358"/>
      <c r="W62" s="359"/>
      <c r="X62" s="359"/>
      <c r="Y62" s="5"/>
      <c r="Z62" s="359"/>
      <c r="AA62" s="359"/>
      <c r="AB62" s="358"/>
      <c r="AC62" s="358"/>
      <c r="AD62" s="358"/>
      <c r="AE62" s="5"/>
    </row>
    <row r="63" s="2" customFormat="1" spans="1:31">
      <c r="A63" s="8"/>
      <c r="B63" s="5"/>
      <c r="C63" s="8"/>
      <c r="D63" s="8"/>
      <c r="E63" s="5"/>
      <c r="F63" s="8"/>
      <c r="G63" s="5"/>
      <c r="H63" s="5"/>
      <c r="I63" s="5"/>
      <c r="J63" s="5"/>
      <c r="K63" s="5"/>
      <c r="L63" s="5"/>
      <c r="M63" s="5"/>
      <c r="N63" s="5"/>
      <c r="O63" s="5"/>
      <c r="P63" s="5"/>
      <c r="Q63" s="5"/>
      <c r="R63" s="5"/>
      <c r="S63" s="5"/>
      <c r="T63" s="359"/>
      <c r="U63" s="359"/>
      <c r="V63" s="358"/>
      <c r="W63" s="359"/>
      <c r="X63" s="359"/>
      <c r="Y63" s="5"/>
      <c r="Z63" s="359"/>
      <c r="AA63" s="359"/>
      <c r="AB63" s="358"/>
      <c r="AC63" s="358"/>
      <c r="AD63" s="358"/>
      <c r="AE63" s="5"/>
    </row>
    <row r="64" s="2" customFormat="1" spans="1:31">
      <c r="A64" s="8"/>
      <c r="B64" s="5"/>
      <c r="C64" s="8"/>
      <c r="D64" s="8"/>
      <c r="E64" s="5"/>
      <c r="F64" s="8"/>
      <c r="G64" s="5"/>
      <c r="H64" s="5"/>
      <c r="I64" s="5"/>
      <c r="J64" s="5"/>
      <c r="K64" s="5"/>
      <c r="L64" s="5"/>
      <c r="M64" s="5"/>
      <c r="N64" s="5"/>
      <c r="O64" s="5"/>
      <c r="P64" s="5"/>
      <c r="Q64" s="5"/>
      <c r="R64" s="5"/>
      <c r="S64" s="5"/>
      <c r="T64" s="359"/>
      <c r="U64" s="359"/>
      <c r="V64" s="358"/>
      <c r="W64" s="359"/>
      <c r="X64" s="359"/>
      <c r="Y64" s="5"/>
      <c r="Z64" s="359"/>
      <c r="AA64" s="359"/>
      <c r="AB64" s="358"/>
      <c r="AC64" s="358"/>
      <c r="AD64" s="358"/>
      <c r="AE64" s="5"/>
    </row>
    <row r="65" s="2" customFormat="1" spans="1:31">
      <c r="A65" s="8"/>
      <c r="B65" s="5"/>
      <c r="C65" s="8"/>
      <c r="D65" s="8"/>
      <c r="E65" s="5"/>
      <c r="F65" s="8"/>
      <c r="G65" s="5"/>
      <c r="H65" s="5"/>
      <c r="I65" s="5"/>
      <c r="J65" s="5"/>
      <c r="K65" s="5"/>
      <c r="L65" s="5"/>
      <c r="M65" s="5"/>
      <c r="N65" s="5"/>
      <c r="O65" s="5"/>
      <c r="P65" s="5"/>
      <c r="Q65" s="5"/>
      <c r="R65" s="5"/>
      <c r="S65" s="5"/>
      <c r="T65" s="359"/>
      <c r="U65" s="359"/>
      <c r="V65" s="358"/>
      <c r="W65" s="359"/>
      <c r="X65" s="359"/>
      <c r="Y65" s="5"/>
      <c r="Z65" s="359"/>
      <c r="AA65" s="359"/>
      <c r="AB65" s="358"/>
      <c r="AC65" s="358"/>
      <c r="AD65" s="358"/>
      <c r="AE65" s="5"/>
    </row>
    <row r="66" s="2" customFormat="1" spans="1:31">
      <c r="A66" s="8"/>
      <c r="B66" s="5"/>
      <c r="C66" s="8"/>
      <c r="D66" s="8"/>
      <c r="E66" s="5"/>
      <c r="F66" s="8"/>
      <c r="G66" s="5"/>
      <c r="H66" s="5"/>
      <c r="I66" s="5"/>
      <c r="J66" s="5"/>
      <c r="K66" s="5"/>
      <c r="L66" s="5"/>
      <c r="M66" s="5"/>
      <c r="N66" s="5"/>
      <c r="O66" s="5"/>
      <c r="P66" s="5"/>
      <c r="Q66" s="5"/>
      <c r="R66" s="5"/>
      <c r="S66" s="5"/>
      <c r="T66" s="359"/>
      <c r="U66" s="359"/>
      <c r="V66" s="358"/>
      <c r="W66" s="359"/>
      <c r="X66" s="359"/>
      <c r="Y66" s="5"/>
      <c r="Z66" s="359"/>
      <c r="AA66" s="359"/>
      <c r="AB66" s="358"/>
      <c r="AC66" s="358"/>
      <c r="AD66" s="358"/>
      <c r="AE66" s="5"/>
    </row>
    <row r="67" s="2" customFormat="1" spans="1:31">
      <c r="A67" s="8"/>
      <c r="B67" s="5"/>
      <c r="C67" s="8"/>
      <c r="D67" s="8"/>
      <c r="E67" s="5"/>
      <c r="F67" s="8"/>
      <c r="G67" s="5"/>
      <c r="H67" s="5"/>
      <c r="I67" s="5"/>
      <c r="J67" s="5"/>
      <c r="K67" s="5"/>
      <c r="L67" s="5"/>
      <c r="M67" s="5"/>
      <c r="N67" s="5"/>
      <c r="O67" s="5"/>
      <c r="P67" s="5"/>
      <c r="Q67" s="5"/>
      <c r="R67" s="5"/>
      <c r="S67" s="5"/>
      <c r="T67" s="359"/>
      <c r="U67" s="359"/>
      <c r="V67" s="358"/>
      <c r="W67" s="359"/>
      <c r="X67" s="359"/>
      <c r="Y67" s="5"/>
      <c r="Z67" s="359"/>
      <c r="AA67" s="359"/>
      <c r="AB67" s="358"/>
      <c r="AC67" s="358"/>
      <c r="AD67" s="358"/>
      <c r="AE67" s="5"/>
    </row>
    <row r="68" s="2" customFormat="1" spans="1:31">
      <c r="A68" s="8"/>
      <c r="B68" s="5"/>
      <c r="C68" s="8"/>
      <c r="D68" s="8"/>
      <c r="E68" s="5"/>
      <c r="F68" s="8"/>
      <c r="G68" s="5"/>
      <c r="H68" s="5"/>
      <c r="I68" s="5"/>
      <c r="J68" s="5"/>
      <c r="K68" s="5"/>
      <c r="L68" s="5"/>
      <c r="M68" s="5"/>
      <c r="N68" s="5"/>
      <c r="O68" s="5"/>
      <c r="P68" s="5"/>
      <c r="Q68" s="5"/>
      <c r="R68" s="5"/>
      <c r="S68" s="5"/>
      <c r="T68" s="359"/>
      <c r="U68" s="359"/>
      <c r="V68" s="358"/>
      <c r="W68" s="359"/>
      <c r="X68" s="359"/>
      <c r="Y68" s="5"/>
      <c r="Z68" s="359"/>
      <c r="AA68" s="359"/>
      <c r="AB68" s="358"/>
      <c r="AC68" s="358"/>
      <c r="AD68" s="358"/>
      <c r="AE68" s="5"/>
    </row>
    <row r="69" s="2" customFormat="1" spans="1:31">
      <c r="A69" s="8"/>
      <c r="B69" s="5"/>
      <c r="C69" s="8"/>
      <c r="D69" s="8"/>
      <c r="E69" s="5"/>
      <c r="F69" s="8"/>
      <c r="G69" s="5"/>
      <c r="H69" s="5"/>
      <c r="I69" s="5"/>
      <c r="J69" s="5"/>
      <c r="K69" s="5"/>
      <c r="L69" s="5"/>
      <c r="M69" s="5"/>
      <c r="N69" s="5"/>
      <c r="O69" s="5"/>
      <c r="P69" s="5"/>
      <c r="Q69" s="5"/>
      <c r="R69" s="5"/>
      <c r="S69" s="5"/>
      <c r="T69" s="359"/>
      <c r="U69" s="359"/>
      <c r="V69" s="358"/>
      <c r="W69" s="359"/>
      <c r="X69" s="359"/>
      <c r="Y69" s="5"/>
      <c r="Z69" s="359"/>
      <c r="AA69" s="359"/>
      <c r="AB69" s="358"/>
      <c r="AC69" s="358"/>
      <c r="AD69" s="358"/>
      <c r="AE69" s="5"/>
    </row>
    <row r="70" s="2" customFormat="1" spans="1:31">
      <c r="A70" s="8"/>
      <c r="B70" s="5"/>
      <c r="C70" s="8"/>
      <c r="D70" s="8"/>
      <c r="E70" s="5"/>
      <c r="F70" s="8"/>
      <c r="G70" s="5"/>
      <c r="H70" s="5"/>
      <c r="I70" s="5"/>
      <c r="J70" s="5"/>
      <c r="K70" s="5"/>
      <c r="L70" s="5"/>
      <c r="M70" s="5"/>
      <c r="N70" s="5"/>
      <c r="O70" s="5"/>
      <c r="P70" s="5"/>
      <c r="Q70" s="5"/>
      <c r="R70" s="5"/>
      <c r="S70" s="5"/>
      <c r="T70" s="359"/>
      <c r="U70" s="359"/>
      <c r="V70" s="358"/>
      <c r="W70" s="359"/>
      <c r="X70" s="359"/>
      <c r="Y70" s="5"/>
      <c r="Z70" s="359"/>
      <c r="AA70" s="359"/>
      <c r="AB70" s="358"/>
      <c r="AC70" s="358"/>
      <c r="AD70" s="358"/>
      <c r="AE70" s="5"/>
    </row>
    <row r="71" s="2" customFormat="1" spans="1:31">
      <c r="A71" s="8"/>
      <c r="B71" s="5"/>
      <c r="C71" s="8"/>
      <c r="D71" s="8"/>
      <c r="E71" s="5"/>
      <c r="F71" s="8"/>
      <c r="G71" s="5"/>
      <c r="H71" s="5"/>
      <c r="I71" s="5"/>
      <c r="J71" s="5"/>
      <c r="K71" s="5"/>
      <c r="L71" s="5"/>
      <c r="M71" s="5"/>
      <c r="N71" s="5"/>
      <c r="O71" s="5"/>
      <c r="P71" s="5"/>
      <c r="Q71" s="5"/>
      <c r="R71" s="5"/>
      <c r="S71" s="5"/>
      <c r="T71" s="359"/>
      <c r="U71" s="359"/>
      <c r="V71" s="358"/>
      <c r="W71" s="359"/>
      <c r="X71" s="359"/>
      <c r="Y71" s="5"/>
      <c r="Z71" s="359"/>
      <c r="AA71" s="359"/>
      <c r="AB71" s="358"/>
      <c r="AC71" s="358"/>
      <c r="AD71" s="358"/>
      <c r="AE71" s="5"/>
    </row>
    <row r="72" s="2" customFormat="1" spans="1:31">
      <c r="A72" s="8"/>
      <c r="B72" s="5"/>
      <c r="C72" s="8"/>
      <c r="D72" s="8"/>
      <c r="E72" s="5"/>
      <c r="F72" s="8"/>
      <c r="G72" s="5"/>
      <c r="H72" s="5"/>
      <c r="I72" s="5"/>
      <c r="J72" s="5"/>
      <c r="K72" s="5"/>
      <c r="L72" s="5"/>
      <c r="M72" s="5"/>
      <c r="N72" s="5"/>
      <c r="O72" s="5"/>
      <c r="P72" s="5"/>
      <c r="Q72" s="5"/>
      <c r="R72" s="5"/>
      <c r="S72" s="5"/>
      <c r="T72" s="359"/>
      <c r="U72" s="359"/>
      <c r="V72" s="358"/>
      <c r="W72" s="359"/>
      <c r="X72" s="359"/>
      <c r="Y72" s="5"/>
      <c r="Z72" s="359"/>
      <c r="AA72" s="359"/>
      <c r="AB72" s="358"/>
      <c r="AC72" s="358"/>
      <c r="AD72" s="358"/>
      <c r="AE72" s="5"/>
    </row>
    <row r="73" s="2" customFormat="1" spans="1:31">
      <c r="A73" s="8"/>
      <c r="B73" s="5"/>
      <c r="C73" s="8"/>
      <c r="D73" s="8"/>
      <c r="E73" s="5"/>
      <c r="F73" s="8"/>
      <c r="G73" s="5"/>
      <c r="H73" s="5"/>
      <c r="I73" s="5"/>
      <c r="J73" s="5"/>
      <c r="K73" s="5"/>
      <c r="L73" s="5"/>
      <c r="M73" s="5"/>
      <c r="N73" s="5"/>
      <c r="O73" s="5"/>
      <c r="P73" s="5"/>
      <c r="Q73" s="5"/>
      <c r="R73" s="5"/>
      <c r="S73" s="5"/>
      <c r="T73" s="359"/>
      <c r="U73" s="359"/>
      <c r="V73" s="358"/>
      <c r="W73" s="359"/>
      <c r="X73" s="359"/>
      <c r="Y73" s="5"/>
      <c r="Z73" s="359"/>
      <c r="AA73" s="359"/>
      <c r="AB73" s="358"/>
      <c r="AC73" s="358"/>
      <c r="AD73" s="358"/>
      <c r="AE73" s="5"/>
    </row>
    <row r="74" s="2" customFormat="1" spans="1:31">
      <c r="A74" s="8"/>
      <c r="B74" s="5"/>
      <c r="C74" s="8"/>
      <c r="D74" s="8"/>
      <c r="E74" s="5"/>
      <c r="F74" s="8"/>
      <c r="G74" s="5"/>
      <c r="H74" s="5"/>
      <c r="I74" s="5"/>
      <c r="J74" s="5"/>
      <c r="K74" s="5"/>
      <c r="L74" s="5"/>
      <c r="M74" s="5"/>
      <c r="N74" s="5"/>
      <c r="O74" s="5"/>
      <c r="P74" s="5"/>
      <c r="Q74" s="5"/>
      <c r="R74" s="5"/>
      <c r="S74" s="5"/>
      <c r="T74" s="359"/>
      <c r="U74" s="359"/>
      <c r="V74" s="358"/>
      <c r="W74" s="359"/>
      <c r="X74" s="359"/>
      <c r="Y74" s="5"/>
      <c r="Z74" s="359"/>
      <c r="AA74" s="359"/>
      <c r="AB74" s="358"/>
      <c r="AC74" s="358"/>
      <c r="AD74" s="358"/>
      <c r="AE74" s="5"/>
    </row>
    <row r="75" s="2" customFormat="1" spans="1:31">
      <c r="A75" s="8"/>
      <c r="B75" s="5"/>
      <c r="C75" s="8"/>
      <c r="D75" s="8"/>
      <c r="E75" s="5"/>
      <c r="F75" s="8"/>
      <c r="G75" s="5"/>
      <c r="H75" s="5"/>
      <c r="I75" s="5"/>
      <c r="J75" s="5"/>
      <c r="K75" s="5"/>
      <c r="L75" s="5"/>
      <c r="M75" s="5"/>
      <c r="N75" s="5"/>
      <c r="O75" s="5"/>
      <c r="P75" s="5"/>
      <c r="Q75" s="5"/>
      <c r="R75" s="5"/>
      <c r="S75" s="5"/>
      <c r="T75" s="359"/>
      <c r="U75" s="359"/>
      <c r="V75" s="358"/>
      <c r="W75" s="359"/>
      <c r="X75" s="359"/>
      <c r="Y75" s="5"/>
      <c r="Z75" s="359"/>
      <c r="AA75" s="359"/>
      <c r="AB75" s="358"/>
      <c r="AC75" s="358"/>
      <c r="AD75" s="358"/>
      <c r="AE75" s="5"/>
    </row>
    <row r="76" s="2" customFormat="1" spans="1:31">
      <c r="A76" s="8"/>
      <c r="B76" s="5"/>
      <c r="C76" s="8"/>
      <c r="D76" s="8"/>
      <c r="E76" s="5"/>
      <c r="F76" s="8"/>
      <c r="G76" s="5"/>
      <c r="H76" s="5"/>
      <c r="I76" s="5"/>
      <c r="J76" s="5"/>
      <c r="K76" s="5"/>
      <c r="L76" s="5"/>
      <c r="M76" s="5"/>
      <c r="N76" s="5"/>
      <c r="O76" s="5"/>
      <c r="P76" s="5"/>
      <c r="Q76" s="5"/>
      <c r="R76" s="5"/>
      <c r="S76" s="5"/>
      <c r="T76" s="359"/>
      <c r="U76" s="359"/>
      <c r="V76" s="358"/>
      <c r="W76" s="359"/>
      <c r="X76" s="359"/>
      <c r="Y76" s="5"/>
      <c r="Z76" s="359"/>
      <c r="AA76" s="359"/>
      <c r="AB76" s="358"/>
      <c r="AC76" s="358"/>
      <c r="AD76" s="358"/>
      <c r="AE76" s="5"/>
    </row>
    <row r="77" s="2" customFormat="1" spans="1:31">
      <c r="A77" s="8"/>
      <c r="B77" s="5"/>
      <c r="C77" s="8"/>
      <c r="D77" s="8"/>
      <c r="E77" s="5"/>
      <c r="F77" s="8"/>
      <c r="G77" s="5"/>
      <c r="H77" s="5"/>
      <c r="I77" s="5"/>
      <c r="J77" s="5"/>
      <c r="K77" s="5"/>
      <c r="L77" s="5"/>
      <c r="M77" s="5"/>
      <c r="N77" s="5"/>
      <c r="O77" s="5"/>
      <c r="P77" s="5"/>
      <c r="Q77" s="5"/>
      <c r="R77" s="5"/>
      <c r="S77" s="5"/>
      <c r="T77" s="359"/>
      <c r="U77" s="359"/>
      <c r="V77" s="358"/>
      <c r="W77" s="359"/>
      <c r="X77" s="359"/>
      <c r="Y77" s="5"/>
      <c r="Z77" s="359"/>
      <c r="AA77" s="359"/>
      <c r="AB77" s="358"/>
      <c r="AC77" s="358"/>
      <c r="AD77" s="358"/>
      <c r="AE77" s="5"/>
    </row>
    <row r="78" s="2" customFormat="1" spans="1:31">
      <c r="A78" s="8"/>
      <c r="B78" s="5"/>
      <c r="C78" s="8"/>
      <c r="D78" s="8"/>
      <c r="E78" s="5"/>
      <c r="F78" s="8"/>
      <c r="G78" s="5"/>
      <c r="H78" s="5"/>
      <c r="I78" s="5"/>
      <c r="J78" s="5"/>
      <c r="K78" s="5"/>
      <c r="L78" s="5"/>
      <c r="M78" s="5"/>
      <c r="N78" s="5"/>
      <c r="O78" s="5"/>
      <c r="P78" s="5"/>
      <c r="Q78" s="5"/>
      <c r="R78" s="5"/>
      <c r="S78" s="5"/>
      <c r="T78" s="359"/>
      <c r="U78" s="359"/>
      <c r="V78" s="358"/>
      <c r="W78" s="359"/>
      <c r="X78" s="359"/>
      <c r="Y78" s="5"/>
      <c r="Z78" s="359"/>
      <c r="AA78" s="359"/>
      <c r="AB78" s="358"/>
      <c r="AC78" s="358"/>
      <c r="AD78" s="358"/>
      <c r="AE78" s="5"/>
    </row>
    <row r="79" s="2" customFormat="1" spans="1:31">
      <c r="A79" s="8"/>
      <c r="B79" s="5"/>
      <c r="C79" s="8"/>
      <c r="D79" s="8"/>
      <c r="E79" s="5"/>
      <c r="F79" s="8"/>
      <c r="G79" s="5"/>
      <c r="H79" s="5"/>
      <c r="I79" s="5"/>
      <c r="J79" s="5"/>
      <c r="K79" s="5"/>
      <c r="L79" s="5"/>
      <c r="M79" s="5"/>
      <c r="N79" s="5"/>
      <c r="O79" s="5"/>
      <c r="P79" s="5"/>
      <c r="Q79" s="5"/>
      <c r="R79" s="5"/>
      <c r="S79" s="5"/>
      <c r="T79" s="359"/>
      <c r="U79" s="359"/>
      <c r="V79" s="358"/>
      <c r="W79" s="359"/>
      <c r="X79" s="359"/>
      <c r="Y79" s="5"/>
      <c r="Z79" s="359"/>
      <c r="AA79" s="359"/>
      <c r="AB79" s="358"/>
      <c r="AC79" s="358"/>
      <c r="AD79" s="358"/>
      <c r="AE79" s="5"/>
    </row>
    <row r="80" s="2" customFormat="1" spans="1:31">
      <c r="A80" s="8"/>
      <c r="B80" s="5"/>
      <c r="C80" s="8"/>
      <c r="D80" s="8"/>
      <c r="E80" s="5"/>
      <c r="F80" s="8"/>
      <c r="G80" s="5"/>
      <c r="H80" s="5"/>
      <c r="I80" s="5"/>
      <c r="J80" s="5"/>
      <c r="K80" s="5"/>
      <c r="L80" s="5"/>
      <c r="M80" s="5"/>
      <c r="N80" s="5"/>
      <c r="O80" s="5"/>
      <c r="P80" s="5"/>
      <c r="Q80" s="5"/>
      <c r="R80" s="5"/>
      <c r="S80" s="5"/>
      <c r="T80" s="359"/>
      <c r="U80" s="359"/>
      <c r="V80" s="358"/>
      <c r="W80" s="359"/>
      <c r="X80" s="359"/>
      <c r="Y80" s="5"/>
      <c r="Z80" s="359"/>
      <c r="AA80" s="359"/>
      <c r="AB80" s="358"/>
      <c r="AC80" s="358"/>
      <c r="AD80" s="358"/>
      <c r="AE80" s="5"/>
    </row>
    <row r="81" s="2" customFormat="1" spans="1:31">
      <c r="A81" s="8"/>
      <c r="B81" s="5"/>
      <c r="C81" s="8"/>
      <c r="D81" s="8"/>
      <c r="E81" s="5"/>
      <c r="F81" s="8"/>
      <c r="G81" s="5"/>
      <c r="H81" s="5"/>
      <c r="I81" s="5"/>
      <c r="J81" s="5"/>
      <c r="K81" s="5"/>
      <c r="L81" s="5"/>
      <c r="M81" s="5"/>
      <c r="N81" s="5"/>
      <c r="O81" s="5"/>
      <c r="P81" s="5"/>
      <c r="Q81" s="5"/>
      <c r="R81" s="5"/>
      <c r="S81" s="5"/>
      <c r="T81" s="359"/>
      <c r="U81" s="359"/>
      <c r="V81" s="358"/>
      <c r="W81" s="359"/>
      <c r="X81" s="359"/>
      <c r="Y81" s="5"/>
      <c r="Z81" s="359"/>
      <c r="AA81" s="359"/>
      <c r="AB81" s="358"/>
      <c r="AC81" s="358"/>
      <c r="AD81" s="358"/>
      <c r="AE81" s="5"/>
    </row>
  </sheetData>
  <autoFilter ref="A7:AF41">
    <extLst/>
  </autoFilter>
  <mergeCells count="94">
    <mergeCell ref="A1:C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43:G43"/>
    <mergeCell ref="A45:C45"/>
    <mergeCell ref="A48:AE48"/>
    <mergeCell ref="A4:A6"/>
    <mergeCell ref="B4:B6"/>
    <mergeCell ref="B22:B23"/>
    <mergeCell ref="C4:C6"/>
    <mergeCell ref="C9:C18"/>
    <mergeCell ref="C21:C23"/>
    <mergeCell ref="C24:C34"/>
    <mergeCell ref="C35:C39"/>
    <mergeCell ref="D4:D6"/>
    <mergeCell ref="D9:D18"/>
    <mergeCell ref="D21:D23"/>
    <mergeCell ref="D24:D34"/>
    <mergeCell ref="D35:D39"/>
    <mergeCell ref="E4:E6"/>
    <mergeCell ref="F4:F6"/>
    <mergeCell ref="G4:G6"/>
    <mergeCell ref="G9:G11"/>
    <mergeCell ref="G32:G33"/>
    <mergeCell ref="G35:G36"/>
    <mergeCell ref="H4:H6"/>
    <mergeCell ref="H22:H23"/>
    <mergeCell ref="I4:I6"/>
    <mergeCell ref="I22:I23"/>
    <mergeCell ref="J5:J6"/>
    <mergeCell ref="J22:J23"/>
    <mergeCell ref="K5:K6"/>
    <mergeCell ref="K22:K23"/>
    <mergeCell ref="L5:L6"/>
    <mergeCell ref="L22:L23"/>
    <mergeCell ref="M5:M6"/>
    <mergeCell ref="M22:M23"/>
    <mergeCell ref="N5:N6"/>
    <mergeCell ref="N22:N23"/>
    <mergeCell ref="O5:O6"/>
    <mergeCell ref="O22:O23"/>
    <mergeCell ref="P5:P6"/>
    <mergeCell ref="P22:P23"/>
    <mergeCell ref="Q5:Q6"/>
    <mergeCell ref="Q22:Q23"/>
    <mergeCell ref="R5:R6"/>
    <mergeCell ref="R22:R23"/>
    <mergeCell ref="S9:S11"/>
    <mergeCell ref="S21:S23"/>
    <mergeCell ref="S28:S31"/>
    <mergeCell ref="S32:S33"/>
    <mergeCell ref="S35:S36"/>
    <mergeCell ref="V9:V11"/>
    <mergeCell ref="V21:V23"/>
    <mergeCell ref="V28:V31"/>
    <mergeCell ref="Y9:Y11"/>
    <mergeCell ref="Y21:Y23"/>
    <mergeCell ref="Y28:Y31"/>
    <mergeCell ref="Y32:Y33"/>
    <mergeCell ref="Y35:Y36"/>
    <mergeCell ref="AB9:AB11"/>
    <mergeCell ref="AB16:AB17"/>
    <mergeCell ref="AB21:AB23"/>
    <mergeCell ref="AB24:AB26"/>
    <mergeCell ref="AB28:AB31"/>
    <mergeCell ref="AB32:AB33"/>
    <mergeCell ref="AC9:AC11"/>
    <mergeCell ref="AC16:AC17"/>
    <mergeCell ref="AC22:AC23"/>
    <mergeCell ref="AC24:AC26"/>
    <mergeCell ref="AC28:AC31"/>
    <mergeCell ref="AD9:AD11"/>
    <mergeCell ref="AD16:AD17"/>
    <mergeCell ref="AD21:AD23"/>
    <mergeCell ref="AD24:AD26"/>
    <mergeCell ref="AD28:AD31"/>
    <mergeCell ref="AD32:AD33"/>
    <mergeCell ref="AE4:AE6"/>
    <mergeCell ref="AE9:AE11"/>
    <mergeCell ref="AE21:AE23"/>
    <mergeCell ref="AE28:AE31"/>
  </mergeCells>
  <printOptions horizontalCentered="1"/>
  <pageMargins left="0.275" right="0.236111111111111" top="0.393055555555556" bottom="0.511805555555556" header="0.118055555555556" footer="0.156944444444444"/>
  <pageSetup paperSize="9" scale="70" orientation="landscape"/>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5"/>
  <sheetViews>
    <sheetView zoomScale="60" zoomScaleNormal="60" workbookViewId="0">
      <selection activeCell="A65" sqref="$A65:$XFD65"/>
    </sheetView>
  </sheetViews>
  <sheetFormatPr defaultColWidth="9" defaultRowHeight="12"/>
  <cols>
    <col min="1" max="1" width="3.1" style="207" customWidth="1"/>
    <col min="2" max="2" width="8" style="357" customWidth="1"/>
    <col min="3" max="3" width="8.1" style="11" customWidth="1"/>
    <col min="4" max="4" width="4.7" style="11" customWidth="1"/>
    <col min="5" max="5" width="15.6" style="357" customWidth="1"/>
    <col min="6" max="6" width="7.9" style="357" customWidth="1"/>
    <col min="7" max="7" width="15.1" style="358" customWidth="1"/>
    <col min="8" max="8" width="9.4" style="358" customWidth="1"/>
    <col min="9" max="9" width="9.6" style="358" customWidth="1"/>
    <col min="10" max="13" width="4.5" style="358" customWidth="1"/>
    <col min="14" max="14" width="7.7" style="358" customWidth="1"/>
    <col min="15" max="15" width="6.5" style="358" customWidth="1"/>
    <col min="16" max="16" width="4.6" style="358" customWidth="1"/>
    <col min="17" max="17" width="3.7" style="358" customWidth="1"/>
    <col min="18" max="18" width="4.7" style="358" customWidth="1"/>
    <col min="19" max="19" width="10.9" style="5" customWidth="1"/>
    <col min="20" max="21" width="10.9" style="359" customWidth="1"/>
    <col min="22" max="22" width="10.9" style="358" customWidth="1"/>
    <col min="23" max="25" width="10.9" style="5" customWidth="1"/>
    <col min="26" max="27" width="10.9" style="359" customWidth="1"/>
    <col min="28" max="28" width="7.1" style="5" customWidth="1"/>
    <col min="29" max="29" width="5.5" style="358" customWidth="1"/>
    <col min="30" max="30" width="5.5" style="5" customWidth="1"/>
    <col min="31" max="31" width="6.6" style="2" customWidth="1"/>
    <col min="32" max="16384" width="9" style="2"/>
  </cols>
  <sheetData>
    <row r="1" s="38" customFormat="1" ht="16.95" customHeight="1" spans="1:30">
      <c r="A1" s="360" t="s">
        <v>0</v>
      </c>
      <c r="B1" s="361"/>
      <c r="G1" s="362"/>
      <c r="H1" s="362"/>
      <c r="I1" s="362"/>
      <c r="J1" s="362"/>
      <c r="K1" s="362"/>
      <c r="L1" s="362"/>
      <c r="M1" s="362"/>
      <c r="N1" s="362"/>
      <c r="O1" s="362"/>
      <c r="P1" s="362"/>
      <c r="Q1" s="362"/>
      <c r="R1" s="362"/>
      <c r="S1" s="362"/>
      <c r="T1" s="375"/>
      <c r="U1" s="375"/>
      <c r="V1" s="362"/>
      <c r="W1" s="362"/>
      <c r="X1" s="362"/>
      <c r="Y1" s="362"/>
      <c r="Z1" s="375"/>
      <c r="AA1" s="375"/>
      <c r="AB1" s="362"/>
      <c r="AC1" s="362"/>
      <c r="AD1" s="362"/>
    </row>
    <row r="2" s="354" customFormat="1" ht="59" customHeight="1" spans="1:31">
      <c r="A2" s="363" t="s">
        <v>505</v>
      </c>
      <c r="B2" s="364"/>
      <c r="C2" s="363"/>
      <c r="D2" s="363"/>
      <c r="E2" s="363"/>
      <c r="F2" s="363"/>
      <c r="G2" s="364"/>
      <c r="H2" s="364"/>
      <c r="I2" s="364"/>
      <c r="J2" s="364"/>
      <c r="K2" s="364"/>
      <c r="L2" s="364"/>
      <c r="M2" s="364"/>
      <c r="N2" s="364"/>
      <c r="O2" s="364"/>
      <c r="P2" s="364"/>
      <c r="Q2" s="364"/>
      <c r="R2" s="364"/>
      <c r="S2" s="364"/>
      <c r="T2" s="376"/>
      <c r="U2" s="376"/>
      <c r="V2" s="364"/>
      <c r="W2" s="364"/>
      <c r="X2" s="364"/>
      <c r="Y2" s="364"/>
      <c r="Z2" s="376"/>
      <c r="AA2" s="376"/>
      <c r="AB2" s="364"/>
      <c r="AC2" s="364"/>
      <c r="AD2" s="364"/>
      <c r="AE2" s="363"/>
    </row>
    <row r="3" s="42" customFormat="1" ht="29" customHeight="1" spans="1:27">
      <c r="A3" s="365" t="s">
        <v>506</v>
      </c>
      <c r="B3" s="366"/>
      <c r="C3" s="365"/>
      <c r="D3" s="365"/>
      <c r="E3" s="365"/>
      <c r="F3" s="365"/>
      <c r="G3" s="367"/>
      <c r="H3" s="367"/>
      <c r="I3" s="367"/>
      <c r="J3" s="374"/>
      <c r="K3" s="374"/>
      <c r="L3" s="374"/>
      <c r="M3" s="374"/>
      <c r="N3" s="374"/>
      <c r="O3" s="42" t="s">
        <v>507</v>
      </c>
      <c r="T3" s="41"/>
      <c r="U3" s="41"/>
      <c r="Z3" s="41"/>
      <c r="AA3" s="41"/>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67"/>
      <c r="X4" s="67"/>
      <c r="Y4" s="67"/>
      <c r="Z4" s="44"/>
      <c r="AA4" s="68"/>
      <c r="AB4" s="29" t="s">
        <v>16</v>
      </c>
      <c r="AC4" s="161"/>
      <c r="AD4" s="29"/>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18"/>
      <c r="X5" s="18"/>
      <c r="Y5" s="18" t="s">
        <v>28</v>
      </c>
      <c r="Z5" s="46"/>
      <c r="AA5" s="46"/>
      <c r="AB5" s="29"/>
      <c r="AC5" s="161"/>
      <c r="AD5" s="29"/>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149" t="s">
        <v>30</v>
      </c>
      <c r="X6" s="150" t="s">
        <v>31</v>
      </c>
      <c r="Y6" s="48" t="s">
        <v>28</v>
      </c>
      <c r="Z6" s="49" t="s">
        <v>30</v>
      </c>
      <c r="AA6" s="50" t="s">
        <v>31</v>
      </c>
      <c r="AB6" s="52" t="s">
        <v>26</v>
      </c>
      <c r="AC6" s="54" t="s">
        <v>27</v>
      </c>
      <c r="AD6" s="52" t="s">
        <v>28</v>
      </c>
      <c r="AE6" s="18"/>
    </row>
    <row r="7" s="355" customFormat="1" ht="16.8" customHeight="1" spans="1:31">
      <c r="A7" s="47" t="s">
        <v>33</v>
      </c>
      <c r="B7" s="47" t="s">
        <v>34</v>
      </c>
      <c r="C7" s="47" t="s">
        <v>35</v>
      </c>
      <c r="D7" s="47" t="s">
        <v>36</v>
      </c>
      <c r="E7" s="47" t="s">
        <v>37</v>
      </c>
      <c r="F7" s="47" t="s">
        <v>38</v>
      </c>
      <c r="G7" s="47" t="s">
        <v>39</v>
      </c>
      <c r="H7" s="47" t="s">
        <v>40</v>
      </c>
      <c r="I7" s="47" t="s">
        <v>41</v>
      </c>
      <c r="J7" s="47" t="s">
        <v>42</v>
      </c>
      <c r="K7" s="47"/>
      <c r="L7" s="47"/>
      <c r="M7" s="47"/>
      <c r="N7" s="47"/>
      <c r="O7" s="47" t="s">
        <v>43</v>
      </c>
      <c r="P7" s="47"/>
      <c r="Q7" s="47"/>
      <c r="R7" s="47"/>
      <c r="S7" s="47" t="s">
        <v>44</v>
      </c>
      <c r="T7" s="46"/>
      <c r="U7" s="46"/>
      <c r="V7" s="47"/>
      <c r="W7" s="47"/>
      <c r="X7" s="47"/>
      <c r="Y7" s="47"/>
      <c r="Z7" s="46"/>
      <c r="AA7" s="46"/>
      <c r="AB7" s="47" t="s">
        <v>45</v>
      </c>
      <c r="AC7" s="47"/>
      <c r="AD7" s="47"/>
      <c r="AE7" s="47"/>
    </row>
    <row r="8" s="355" customFormat="1" ht="28.95" customHeight="1" spans="1:31">
      <c r="A8" s="368" t="s">
        <v>46</v>
      </c>
      <c r="B8" s="369"/>
      <c r="C8" s="368"/>
      <c r="D8" s="368"/>
      <c r="E8" s="368"/>
      <c r="F8" s="368"/>
      <c r="G8" s="294"/>
      <c r="H8" s="47"/>
      <c r="I8" s="47"/>
      <c r="J8" s="47"/>
      <c r="K8" s="47"/>
      <c r="L8" s="47"/>
      <c r="M8" s="47"/>
      <c r="N8" s="47"/>
      <c r="O8" s="47"/>
      <c r="P8" s="47"/>
      <c r="Q8" s="47"/>
      <c r="R8" s="47"/>
      <c r="S8" s="47"/>
      <c r="T8" s="46"/>
      <c r="U8" s="46"/>
      <c r="V8" s="47"/>
      <c r="W8" s="47"/>
      <c r="X8" s="47"/>
      <c r="Y8" s="47"/>
      <c r="Z8" s="46"/>
      <c r="AA8" s="46"/>
      <c r="AB8" s="47"/>
      <c r="AC8" s="47"/>
      <c r="AD8" s="47"/>
      <c r="AE8" s="47"/>
    </row>
    <row r="9" s="4" customFormat="1" ht="49.8" customHeight="1" spans="1:31">
      <c r="A9" s="72">
        <v>1</v>
      </c>
      <c r="B9" s="62" t="s">
        <v>508</v>
      </c>
      <c r="C9" s="62" t="s">
        <v>48</v>
      </c>
      <c r="D9" s="62" t="s">
        <v>49</v>
      </c>
      <c r="E9" s="62" t="s">
        <v>509</v>
      </c>
      <c r="F9" s="62" t="s">
        <v>51</v>
      </c>
      <c r="G9" s="62" t="s">
        <v>510</v>
      </c>
      <c r="H9" s="62" t="s">
        <v>61</v>
      </c>
      <c r="I9" s="62" t="s">
        <v>122</v>
      </c>
      <c r="J9" s="62" t="s">
        <v>55</v>
      </c>
      <c r="K9" s="47"/>
      <c r="L9" s="47"/>
      <c r="M9" s="47"/>
      <c r="N9" s="47"/>
      <c r="O9" s="47"/>
      <c r="P9" s="47"/>
      <c r="Q9" s="62" t="s">
        <v>55</v>
      </c>
      <c r="R9" s="47"/>
      <c r="S9" s="62" t="s">
        <v>511</v>
      </c>
      <c r="T9" s="61"/>
      <c r="U9" s="61"/>
      <c r="V9" s="62" t="s">
        <v>512</v>
      </c>
      <c r="W9" s="61"/>
      <c r="X9" s="61"/>
      <c r="Y9" s="62" t="s">
        <v>303</v>
      </c>
      <c r="Z9" s="61"/>
      <c r="AA9" s="61"/>
      <c r="AB9" s="62">
        <v>6</v>
      </c>
      <c r="AC9" s="62">
        <v>1.5</v>
      </c>
      <c r="AD9" s="62">
        <v>7.98</v>
      </c>
      <c r="AE9" s="62"/>
    </row>
    <row r="10" s="2" customFormat="1" ht="49.8" customHeight="1" spans="1:31">
      <c r="A10" s="72">
        <v>2</v>
      </c>
      <c r="B10" s="62" t="s">
        <v>508</v>
      </c>
      <c r="C10" s="62"/>
      <c r="D10" s="62"/>
      <c r="E10" s="62" t="s">
        <v>513</v>
      </c>
      <c r="F10" s="62" t="s">
        <v>51</v>
      </c>
      <c r="G10" s="62" t="s">
        <v>514</v>
      </c>
      <c r="H10" s="62" t="s">
        <v>61</v>
      </c>
      <c r="I10" s="62" t="s">
        <v>54</v>
      </c>
      <c r="J10" s="62"/>
      <c r="K10" s="62"/>
      <c r="L10" s="62"/>
      <c r="M10" s="62"/>
      <c r="N10" s="62" t="s">
        <v>131</v>
      </c>
      <c r="O10" s="62"/>
      <c r="P10" s="62"/>
      <c r="Q10" s="62" t="s">
        <v>55</v>
      </c>
      <c r="R10" s="62"/>
      <c r="S10" s="62" t="s">
        <v>515</v>
      </c>
      <c r="T10" s="61"/>
      <c r="U10" s="61"/>
      <c r="V10" s="62" t="s">
        <v>516</v>
      </c>
      <c r="W10" s="61"/>
      <c r="X10" s="61"/>
      <c r="Y10" s="62" t="s">
        <v>85</v>
      </c>
      <c r="Z10" s="61"/>
      <c r="AA10" s="61"/>
      <c r="AB10" s="62">
        <v>10.5</v>
      </c>
      <c r="AC10" s="62">
        <v>0.3</v>
      </c>
      <c r="AD10" s="62">
        <v>7.0628</v>
      </c>
      <c r="AE10" s="72"/>
    </row>
    <row r="11" s="2" customFormat="1" ht="49.8" customHeight="1" spans="1:31">
      <c r="A11" s="72">
        <v>4</v>
      </c>
      <c r="B11" s="62" t="s">
        <v>508</v>
      </c>
      <c r="C11" s="62"/>
      <c r="D11" s="62"/>
      <c r="E11" s="62" t="s">
        <v>517</v>
      </c>
      <c r="F11" s="62" t="s">
        <v>51</v>
      </c>
      <c r="G11" s="62" t="s">
        <v>518</v>
      </c>
      <c r="H11" s="62" t="s">
        <v>61</v>
      </c>
      <c r="I11" s="62" t="s">
        <v>122</v>
      </c>
      <c r="J11" s="62" t="s">
        <v>55</v>
      </c>
      <c r="K11" s="62"/>
      <c r="L11" s="62"/>
      <c r="M11" s="62"/>
      <c r="N11" s="62"/>
      <c r="O11" s="62"/>
      <c r="P11" s="62"/>
      <c r="Q11" s="62" t="s">
        <v>55</v>
      </c>
      <c r="R11" s="62"/>
      <c r="S11" s="62" t="s">
        <v>519</v>
      </c>
      <c r="T11" s="61"/>
      <c r="U11" s="61"/>
      <c r="V11" s="62" t="s">
        <v>94</v>
      </c>
      <c r="W11" s="61"/>
      <c r="X11" s="61"/>
      <c r="Y11" s="62" t="s">
        <v>520</v>
      </c>
      <c r="Z11" s="61"/>
      <c r="AA11" s="61"/>
      <c r="AB11" s="62">
        <v>33</v>
      </c>
      <c r="AC11" s="56">
        <v>7</v>
      </c>
      <c r="AD11" s="62">
        <v>25.8</v>
      </c>
      <c r="AE11" s="62"/>
    </row>
    <row r="12" s="2" customFormat="1" ht="49.8" customHeight="1" spans="1:31">
      <c r="A12" s="72">
        <v>5</v>
      </c>
      <c r="B12" s="62" t="s">
        <v>508</v>
      </c>
      <c r="C12" s="62"/>
      <c r="D12" s="62"/>
      <c r="E12" s="62" t="s">
        <v>521</v>
      </c>
      <c r="F12" s="62" t="s">
        <v>51</v>
      </c>
      <c r="G12" s="62" t="s">
        <v>522</v>
      </c>
      <c r="H12" s="62" t="s">
        <v>61</v>
      </c>
      <c r="I12" s="62" t="s">
        <v>122</v>
      </c>
      <c r="J12" s="62" t="s">
        <v>55</v>
      </c>
      <c r="K12" s="62"/>
      <c r="L12" s="62"/>
      <c r="M12" s="62"/>
      <c r="N12" s="62"/>
      <c r="O12" s="62"/>
      <c r="P12" s="62"/>
      <c r="Q12" s="62" t="s">
        <v>55</v>
      </c>
      <c r="R12" s="62"/>
      <c r="S12" s="62" t="s">
        <v>68</v>
      </c>
      <c r="T12" s="61"/>
      <c r="U12" s="61"/>
      <c r="V12" s="62" t="s">
        <v>94</v>
      </c>
      <c r="W12" s="61"/>
      <c r="X12" s="61"/>
      <c r="Y12" s="62" t="s">
        <v>85</v>
      </c>
      <c r="Z12" s="61"/>
      <c r="AA12" s="61"/>
      <c r="AB12" s="62">
        <v>25</v>
      </c>
      <c r="AC12" s="60"/>
      <c r="AD12" s="62">
        <v>20</v>
      </c>
      <c r="AE12" s="62"/>
    </row>
    <row r="13" s="2" customFormat="1" ht="49.8" customHeight="1" spans="1:31">
      <c r="A13" s="72">
        <v>6</v>
      </c>
      <c r="B13" s="62" t="s">
        <v>508</v>
      </c>
      <c r="C13" s="62"/>
      <c r="D13" s="62"/>
      <c r="E13" s="62" t="s">
        <v>523</v>
      </c>
      <c r="F13" s="62" t="s">
        <v>51</v>
      </c>
      <c r="G13" s="62" t="s">
        <v>524</v>
      </c>
      <c r="H13" s="62" t="s">
        <v>61</v>
      </c>
      <c r="I13" s="62" t="s">
        <v>54</v>
      </c>
      <c r="J13" s="62" t="s">
        <v>55</v>
      </c>
      <c r="K13" s="62"/>
      <c r="L13" s="62"/>
      <c r="M13" s="62"/>
      <c r="N13" s="62"/>
      <c r="O13" s="62"/>
      <c r="P13" s="62"/>
      <c r="Q13" s="62" t="s">
        <v>55</v>
      </c>
      <c r="R13" s="62"/>
      <c r="S13" s="62" t="s">
        <v>525</v>
      </c>
      <c r="T13" s="61"/>
      <c r="U13" s="61"/>
      <c r="V13" s="62" t="s">
        <v>303</v>
      </c>
      <c r="W13" s="61"/>
      <c r="X13" s="61"/>
      <c r="Y13" s="62" t="s">
        <v>303</v>
      </c>
      <c r="Z13" s="61"/>
      <c r="AA13" s="61"/>
      <c r="AB13" s="62">
        <v>4.6895</v>
      </c>
      <c r="AC13" s="62">
        <v>1.4958</v>
      </c>
      <c r="AD13" s="62">
        <v>8.629</v>
      </c>
      <c r="AE13" s="72"/>
    </row>
    <row r="14" s="2" customFormat="1" ht="136.8" customHeight="1" spans="1:31">
      <c r="A14" s="72">
        <v>7</v>
      </c>
      <c r="B14" s="62" t="s">
        <v>508</v>
      </c>
      <c r="C14" s="62"/>
      <c r="D14" s="62"/>
      <c r="E14" s="62" t="s">
        <v>526</v>
      </c>
      <c r="F14" s="62" t="s">
        <v>51</v>
      </c>
      <c r="G14" s="61"/>
      <c r="H14" s="62" t="s">
        <v>170</v>
      </c>
      <c r="I14" s="62" t="s">
        <v>122</v>
      </c>
      <c r="J14" s="62"/>
      <c r="K14" s="62"/>
      <c r="L14" s="62"/>
      <c r="M14" s="62"/>
      <c r="N14" s="73" t="s">
        <v>527</v>
      </c>
      <c r="O14" s="62"/>
      <c r="P14" s="62"/>
      <c r="Q14" s="62" t="s">
        <v>55</v>
      </c>
      <c r="R14" s="62"/>
      <c r="S14" s="62" t="s">
        <v>186</v>
      </c>
      <c r="T14" s="61"/>
      <c r="U14" s="61"/>
      <c r="V14" s="62" t="s">
        <v>152</v>
      </c>
      <c r="W14" s="61"/>
      <c r="X14" s="61"/>
      <c r="Y14" s="62" t="s">
        <v>528</v>
      </c>
      <c r="Z14" s="61"/>
      <c r="AA14" s="61"/>
      <c r="AB14" s="62">
        <v>1.5</v>
      </c>
      <c r="AC14" s="62">
        <v>0.3</v>
      </c>
      <c r="AD14" s="62">
        <v>3.5</v>
      </c>
      <c r="AE14" s="72"/>
    </row>
    <row r="15" s="2" customFormat="1" ht="48.6" customHeight="1" spans="1:31">
      <c r="A15" s="72">
        <v>8</v>
      </c>
      <c r="B15" s="62" t="s">
        <v>508</v>
      </c>
      <c r="C15" s="62"/>
      <c r="D15" s="62"/>
      <c r="E15" s="62" t="s">
        <v>529</v>
      </c>
      <c r="F15" s="62" t="s">
        <v>51</v>
      </c>
      <c r="G15" s="62" t="s">
        <v>530</v>
      </c>
      <c r="H15" s="62" t="s">
        <v>61</v>
      </c>
      <c r="I15" s="62" t="s">
        <v>54</v>
      </c>
      <c r="J15" s="62" t="s">
        <v>55</v>
      </c>
      <c r="K15" s="62"/>
      <c r="L15" s="62"/>
      <c r="M15" s="62"/>
      <c r="N15" s="62"/>
      <c r="O15" s="62"/>
      <c r="P15" s="62"/>
      <c r="Q15" s="62" t="s">
        <v>55</v>
      </c>
      <c r="R15" s="62"/>
      <c r="S15" s="62" t="s">
        <v>511</v>
      </c>
      <c r="T15" s="61"/>
      <c r="U15" s="61"/>
      <c r="V15" s="62" t="s">
        <v>516</v>
      </c>
      <c r="W15" s="61"/>
      <c r="X15" s="61"/>
      <c r="Y15" s="62" t="s">
        <v>303</v>
      </c>
      <c r="Z15" s="61"/>
      <c r="AA15" s="61"/>
      <c r="AB15" s="62">
        <v>28.51</v>
      </c>
      <c r="AC15" s="62">
        <v>2.4</v>
      </c>
      <c r="AD15" s="62">
        <v>18.73</v>
      </c>
      <c r="AE15" s="72"/>
    </row>
    <row r="16" s="2" customFormat="1" ht="48.6" customHeight="1" spans="1:31">
      <c r="A16" s="72">
        <v>9</v>
      </c>
      <c r="B16" s="62" t="s">
        <v>508</v>
      </c>
      <c r="C16" s="62"/>
      <c r="D16" s="62"/>
      <c r="E16" s="62" t="s">
        <v>531</v>
      </c>
      <c r="F16" s="62" t="s">
        <v>51</v>
      </c>
      <c r="G16" s="62" t="s">
        <v>530</v>
      </c>
      <c r="H16" s="62" t="s">
        <v>61</v>
      </c>
      <c r="I16" s="62" t="s">
        <v>54</v>
      </c>
      <c r="J16" s="62" t="s">
        <v>55</v>
      </c>
      <c r="K16" s="62"/>
      <c r="L16" s="62"/>
      <c r="M16" s="62"/>
      <c r="N16" s="62"/>
      <c r="O16" s="62"/>
      <c r="P16" s="62"/>
      <c r="Q16" s="62" t="s">
        <v>55</v>
      </c>
      <c r="R16" s="62"/>
      <c r="S16" s="62" t="s">
        <v>511</v>
      </c>
      <c r="T16" s="61"/>
      <c r="U16" s="61"/>
      <c r="V16" s="62" t="s">
        <v>516</v>
      </c>
      <c r="W16" s="61"/>
      <c r="X16" s="61"/>
      <c r="Y16" s="62" t="s">
        <v>303</v>
      </c>
      <c r="Z16" s="61"/>
      <c r="AA16" s="61"/>
      <c r="AB16" s="62">
        <v>5.92</v>
      </c>
      <c r="AC16" s="62">
        <v>0.5</v>
      </c>
      <c r="AD16" s="62">
        <v>3.89</v>
      </c>
      <c r="AE16" s="72"/>
    </row>
    <row r="17" s="2" customFormat="1" ht="46.8" customHeight="1" spans="1:31">
      <c r="A17" s="72">
        <v>10</v>
      </c>
      <c r="B17" s="62" t="s">
        <v>508</v>
      </c>
      <c r="C17" s="62"/>
      <c r="D17" s="62"/>
      <c r="E17" s="62" t="s">
        <v>532</v>
      </c>
      <c r="F17" s="62" t="s">
        <v>51</v>
      </c>
      <c r="G17" s="62" t="s">
        <v>533</v>
      </c>
      <c r="H17" s="62" t="s">
        <v>61</v>
      </c>
      <c r="I17" s="62" t="s">
        <v>54</v>
      </c>
      <c r="J17" s="47" t="s">
        <v>55</v>
      </c>
      <c r="K17" s="62"/>
      <c r="L17" s="62"/>
      <c r="M17" s="62"/>
      <c r="N17" s="62"/>
      <c r="O17" s="62"/>
      <c r="P17" s="62"/>
      <c r="Q17" s="62" t="s">
        <v>55</v>
      </c>
      <c r="R17" s="62"/>
      <c r="S17" s="62" t="s">
        <v>534</v>
      </c>
      <c r="T17" s="55"/>
      <c r="U17" s="55"/>
      <c r="V17" s="56" t="s">
        <v>303</v>
      </c>
      <c r="W17" s="55"/>
      <c r="X17" s="55"/>
      <c r="Y17" s="62" t="s">
        <v>303</v>
      </c>
      <c r="Z17" s="61"/>
      <c r="AA17" s="61"/>
      <c r="AB17" s="62">
        <v>14.5</v>
      </c>
      <c r="AC17" s="56">
        <v>3</v>
      </c>
      <c r="AD17" s="62">
        <v>28.8</v>
      </c>
      <c r="AE17" s="72"/>
    </row>
    <row r="18" s="2" customFormat="1" ht="46.8" customHeight="1" spans="1:31">
      <c r="A18" s="72">
        <v>11</v>
      </c>
      <c r="B18" s="62" t="s">
        <v>508</v>
      </c>
      <c r="C18" s="62"/>
      <c r="D18" s="62"/>
      <c r="E18" s="62" t="s">
        <v>535</v>
      </c>
      <c r="F18" s="62" t="s">
        <v>51</v>
      </c>
      <c r="G18" s="62"/>
      <c r="H18" s="62"/>
      <c r="I18" s="62"/>
      <c r="J18" s="47"/>
      <c r="K18" s="62"/>
      <c r="L18" s="62"/>
      <c r="M18" s="62"/>
      <c r="N18" s="62"/>
      <c r="O18" s="62"/>
      <c r="P18" s="62"/>
      <c r="Q18" s="62"/>
      <c r="R18" s="62"/>
      <c r="S18" s="62"/>
      <c r="T18" s="59"/>
      <c r="U18" s="59"/>
      <c r="V18" s="60"/>
      <c r="W18" s="59"/>
      <c r="X18" s="59"/>
      <c r="Y18" s="62"/>
      <c r="Z18" s="61"/>
      <c r="AA18" s="61"/>
      <c r="AB18" s="62">
        <v>14.35</v>
      </c>
      <c r="AC18" s="60"/>
      <c r="AD18" s="62"/>
      <c r="AE18" s="72"/>
    </row>
    <row r="19" s="2" customFormat="1" ht="61.95" customHeight="1" spans="1:31">
      <c r="A19" s="72">
        <v>12</v>
      </c>
      <c r="B19" s="62" t="s">
        <v>508</v>
      </c>
      <c r="C19" s="62" t="s">
        <v>48</v>
      </c>
      <c r="D19" s="62" t="s">
        <v>49</v>
      </c>
      <c r="E19" s="62" t="s">
        <v>536</v>
      </c>
      <c r="F19" s="62" t="s">
        <v>51</v>
      </c>
      <c r="G19" s="62" t="s">
        <v>533</v>
      </c>
      <c r="H19" s="62" t="s">
        <v>61</v>
      </c>
      <c r="I19" s="62" t="s">
        <v>54</v>
      </c>
      <c r="J19" s="47" t="s">
        <v>55</v>
      </c>
      <c r="K19" s="62"/>
      <c r="L19" s="62"/>
      <c r="M19" s="62"/>
      <c r="N19" s="62"/>
      <c r="O19" s="62"/>
      <c r="P19" s="62"/>
      <c r="Q19" s="62" t="s">
        <v>55</v>
      </c>
      <c r="R19" s="62"/>
      <c r="S19" s="62" t="s">
        <v>519</v>
      </c>
      <c r="T19" s="55"/>
      <c r="U19" s="55"/>
      <c r="V19" s="56" t="s">
        <v>303</v>
      </c>
      <c r="W19" s="55"/>
      <c r="X19" s="55"/>
      <c r="Y19" s="62" t="s">
        <v>85</v>
      </c>
      <c r="Z19" s="61"/>
      <c r="AA19" s="61"/>
      <c r="AB19" s="62">
        <v>16.3</v>
      </c>
      <c r="AC19" s="56">
        <v>3</v>
      </c>
      <c r="AD19" s="62">
        <v>16</v>
      </c>
      <c r="AE19" s="72"/>
    </row>
    <row r="20" s="2" customFormat="1" ht="61.95" customHeight="1" spans="1:31">
      <c r="A20" s="72">
        <v>13</v>
      </c>
      <c r="B20" s="62" t="s">
        <v>508</v>
      </c>
      <c r="C20" s="62"/>
      <c r="D20" s="62"/>
      <c r="E20" s="62" t="s">
        <v>537</v>
      </c>
      <c r="F20" s="62" t="s">
        <v>51</v>
      </c>
      <c r="G20" s="62"/>
      <c r="H20" s="62"/>
      <c r="I20" s="62"/>
      <c r="J20" s="47"/>
      <c r="K20" s="62"/>
      <c r="L20" s="62"/>
      <c r="M20" s="62"/>
      <c r="N20" s="62"/>
      <c r="O20" s="62"/>
      <c r="P20" s="62"/>
      <c r="Q20" s="62"/>
      <c r="R20" s="62"/>
      <c r="S20" s="62"/>
      <c r="T20" s="59"/>
      <c r="U20" s="59"/>
      <c r="V20" s="60"/>
      <c r="W20" s="59"/>
      <c r="X20" s="59"/>
      <c r="Y20" s="62"/>
      <c r="Z20" s="61"/>
      <c r="AA20" s="61"/>
      <c r="AB20" s="62"/>
      <c r="AC20" s="60"/>
      <c r="AD20" s="62"/>
      <c r="AE20" s="72"/>
    </row>
    <row r="21" s="2" customFormat="1" ht="61.95" customHeight="1" spans="1:31">
      <c r="A21" s="72">
        <v>14</v>
      </c>
      <c r="B21" s="62" t="s">
        <v>508</v>
      </c>
      <c r="C21" s="62"/>
      <c r="D21" s="62"/>
      <c r="E21" s="62" t="s">
        <v>538</v>
      </c>
      <c r="F21" s="62" t="s">
        <v>60</v>
      </c>
      <c r="G21" s="62" t="s">
        <v>539</v>
      </c>
      <c r="H21" s="62" t="s">
        <v>61</v>
      </c>
      <c r="I21" s="62" t="s">
        <v>54</v>
      </c>
      <c r="J21" s="62"/>
      <c r="K21" s="62"/>
      <c r="L21" s="62"/>
      <c r="M21" s="62"/>
      <c r="N21" s="62" t="s">
        <v>131</v>
      </c>
      <c r="O21" s="62"/>
      <c r="P21" s="62"/>
      <c r="Q21" s="62" t="s">
        <v>55</v>
      </c>
      <c r="R21" s="62"/>
      <c r="S21" s="62" t="s">
        <v>515</v>
      </c>
      <c r="T21" s="61"/>
      <c r="U21" s="61"/>
      <c r="V21" s="62" t="s">
        <v>516</v>
      </c>
      <c r="W21" s="61"/>
      <c r="X21" s="61"/>
      <c r="Y21" s="62" t="s">
        <v>85</v>
      </c>
      <c r="Z21" s="61"/>
      <c r="AA21" s="61"/>
      <c r="AB21" s="62">
        <v>10.31</v>
      </c>
      <c r="AC21" s="62">
        <v>0.9</v>
      </c>
      <c r="AD21" s="62">
        <v>6.9616</v>
      </c>
      <c r="AE21" s="72"/>
    </row>
    <row r="22" s="2" customFormat="1" ht="61.95" customHeight="1" spans="1:31">
      <c r="A22" s="72">
        <v>15</v>
      </c>
      <c r="B22" s="62" t="s">
        <v>508</v>
      </c>
      <c r="C22" s="62"/>
      <c r="D22" s="62"/>
      <c r="E22" s="62" t="s">
        <v>540</v>
      </c>
      <c r="F22" s="62" t="s">
        <v>60</v>
      </c>
      <c r="G22" s="62" t="s">
        <v>541</v>
      </c>
      <c r="H22" s="62" t="s">
        <v>61</v>
      </c>
      <c r="I22" s="62" t="s">
        <v>54</v>
      </c>
      <c r="J22" s="62"/>
      <c r="K22" s="62"/>
      <c r="L22" s="62"/>
      <c r="M22" s="62"/>
      <c r="N22" s="62" t="s">
        <v>131</v>
      </c>
      <c r="O22" s="62"/>
      <c r="P22" s="62"/>
      <c r="Q22" s="62" t="s">
        <v>55</v>
      </c>
      <c r="R22" s="62"/>
      <c r="S22" s="62" t="s">
        <v>515</v>
      </c>
      <c r="T22" s="61"/>
      <c r="U22" s="61"/>
      <c r="V22" s="62" t="s">
        <v>516</v>
      </c>
      <c r="W22" s="61"/>
      <c r="X22" s="61"/>
      <c r="Y22" s="62" t="s">
        <v>85</v>
      </c>
      <c r="Z22" s="61"/>
      <c r="AA22" s="61"/>
      <c r="AB22" s="62">
        <v>3.44</v>
      </c>
      <c r="AC22" s="62">
        <v>0.3</v>
      </c>
      <c r="AD22" s="62">
        <v>2.2143</v>
      </c>
      <c r="AE22" s="72"/>
    </row>
    <row r="23" s="2" customFormat="1" ht="61.95" customHeight="1" spans="1:31">
      <c r="A23" s="72">
        <v>16</v>
      </c>
      <c r="B23" s="62" t="s">
        <v>508</v>
      </c>
      <c r="C23" s="62"/>
      <c r="D23" s="62"/>
      <c r="E23" s="62" t="s">
        <v>542</v>
      </c>
      <c r="F23" s="370" t="s">
        <v>97</v>
      </c>
      <c r="G23" s="62" t="s">
        <v>543</v>
      </c>
      <c r="H23" s="62" t="s">
        <v>61</v>
      </c>
      <c r="I23" s="62" t="s">
        <v>54</v>
      </c>
      <c r="J23" s="62"/>
      <c r="K23" s="62"/>
      <c r="L23" s="62"/>
      <c r="M23" s="62"/>
      <c r="N23" s="62" t="s">
        <v>544</v>
      </c>
      <c r="O23" s="62"/>
      <c r="P23" s="62"/>
      <c r="Q23" s="62" t="s">
        <v>55</v>
      </c>
      <c r="R23" s="62"/>
      <c r="S23" s="377" t="s">
        <v>545</v>
      </c>
      <c r="T23" s="378"/>
      <c r="U23" s="378"/>
      <c r="V23" s="377" t="s">
        <v>152</v>
      </c>
      <c r="W23" s="378"/>
      <c r="X23" s="378"/>
      <c r="Y23" s="377" t="s">
        <v>133</v>
      </c>
      <c r="Z23" s="378"/>
      <c r="AA23" s="378"/>
      <c r="AB23" s="377">
        <v>5.85</v>
      </c>
      <c r="AC23" s="380">
        <v>3</v>
      </c>
      <c r="AD23" s="377">
        <v>4.4</v>
      </c>
      <c r="AE23" s="72"/>
    </row>
    <row r="24" s="2" customFormat="1" ht="61.95" customHeight="1" spans="1:31">
      <c r="A24" s="72">
        <v>17</v>
      </c>
      <c r="B24" s="62" t="s">
        <v>508</v>
      </c>
      <c r="C24" s="62"/>
      <c r="D24" s="62"/>
      <c r="E24" s="62" t="s">
        <v>546</v>
      </c>
      <c r="F24" s="370" t="s">
        <v>97</v>
      </c>
      <c r="G24" s="62" t="s">
        <v>547</v>
      </c>
      <c r="H24" s="62" t="s">
        <v>61</v>
      </c>
      <c r="I24" s="62" t="s">
        <v>54</v>
      </c>
      <c r="J24" s="62" t="s">
        <v>55</v>
      </c>
      <c r="K24" s="62"/>
      <c r="L24" s="62"/>
      <c r="M24" s="62"/>
      <c r="N24" s="62"/>
      <c r="O24" s="62"/>
      <c r="P24" s="62" t="s">
        <v>55</v>
      </c>
      <c r="Q24" s="62"/>
      <c r="R24" s="62"/>
      <c r="S24" s="62" t="s">
        <v>68</v>
      </c>
      <c r="T24" s="61"/>
      <c r="U24" s="61"/>
      <c r="V24" s="378" t="s">
        <v>90</v>
      </c>
      <c r="W24" s="379"/>
      <c r="X24" s="379"/>
      <c r="Y24" s="62" t="s">
        <v>548</v>
      </c>
      <c r="Z24" s="61"/>
      <c r="AA24" s="61"/>
      <c r="AB24" s="62">
        <v>73</v>
      </c>
      <c r="AC24" s="377" t="s">
        <v>90</v>
      </c>
      <c r="AD24" s="62">
        <v>46.75</v>
      </c>
      <c r="AE24" s="72"/>
    </row>
    <row r="25" s="2" customFormat="1" ht="61.95" customHeight="1" spans="1:31">
      <c r="A25" s="72">
        <v>18</v>
      </c>
      <c r="B25" s="62" t="s">
        <v>508</v>
      </c>
      <c r="C25" s="62"/>
      <c r="D25" s="62"/>
      <c r="E25" s="62" t="s">
        <v>549</v>
      </c>
      <c r="F25" s="371" t="s">
        <v>92</v>
      </c>
      <c r="G25" s="62" t="s">
        <v>550</v>
      </c>
      <c r="H25" s="62" t="s">
        <v>551</v>
      </c>
      <c r="I25" s="62" t="s">
        <v>54</v>
      </c>
      <c r="J25" s="62"/>
      <c r="K25" s="62"/>
      <c r="L25" s="62"/>
      <c r="M25" s="62" t="s">
        <v>55</v>
      </c>
      <c r="N25" s="62"/>
      <c r="O25" s="62"/>
      <c r="P25" s="62"/>
      <c r="Q25" s="62" t="s">
        <v>55</v>
      </c>
      <c r="R25" s="62"/>
      <c r="S25" s="62" t="s">
        <v>68</v>
      </c>
      <c r="T25" s="61"/>
      <c r="U25" s="61"/>
      <c r="V25" s="62" t="s">
        <v>303</v>
      </c>
      <c r="W25" s="61"/>
      <c r="X25" s="61"/>
      <c r="Y25" s="62" t="s">
        <v>303</v>
      </c>
      <c r="Z25" s="61"/>
      <c r="AA25" s="61"/>
      <c r="AB25" s="62">
        <v>2.7176</v>
      </c>
      <c r="AC25" s="62">
        <v>2</v>
      </c>
      <c r="AD25" s="62">
        <v>1.997</v>
      </c>
      <c r="AE25" s="62"/>
    </row>
    <row r="26" s="2" customFormat="1" ht="61.95" customHeight="1" spans="1:31">
      <c r="A26" s="72">
        <v>19</v>
      </c>
      <c r="B26" s="62" t="s">
        <v>508</v>
      </c>
      <c r="C26" s="62"/>
      <c r="D26" s="62"/>
      <c r="E26" s="62" t="s">
        <v>552</v>
      </c>
      <c r="F26" s="370" t="s">
        <v>97</v>
      </c>
      <c r="G26" s="62" t="s">
        <v>553</v>
      </c>
      <c r="H26" s="62" t="s">
        <v>551</v>
      </c>
      <c r="I26" s="62" t="s">
        <v>54</v>
      </c>
      <c r="J26" s="62"/>
      <c r="K26" s="62"/>
      <c r="L26" s="62"/>
      <c r="M26" s="62" t="s">
        <v>55</v>
      </c>
      <c r="N26" s="62"/>
      <c r="O26" s="62"/>
      <c r="P26" s="62"/>
      <c r="Q26" s="62" t="s">
        <v>55</v>
      </c>
      <c r="R26" s="62"/>
      <c r="S26" s="62" t="s">
        <v>68</v>
      </c>
      <c r="T26" s="61"/>
      <c r="U26" s="61"/>
      <c r="V26" s="62" t="s">
        <v>303</v>
      </c>
      <c r="W26" s="61"/>
      <c r="X26" s="61"/>
      <c r="Y26" s="62" t="s">
        <v>303</v>
      </c>
      <c r="Z26" s="61"/>
      <c r="AA26" s="61"/>
      <c r="AB26" s="62">
        <v>0.6998</v>
      </c>
      <c r="AC26" s="62">
        <v>1.2</v>
      </c>
      <c r="AD26" s="62">
        <v>0.939</v>
      </c>
      <c r="AE26" s="62"/>
    </row>
    <row r="27" s="2" customFormat="1" ht="61.95" customHeight="1" spans="1:31">
      <c r="A27" s="72">
        <v>20</v>
      </c>
      <c r="B27" s="62" t="s">
        <v>508</v>
      </c>
      <c r="C27" s="62"/>
      <c r="D27" s="62"/>
      <c r="E27" s="62" t="s">
        <v>554</v>
      </c>
      <c r="F27" s="370" t="s">
        <v>97</v>
      </c>
      <c r="G27" s="62" t="s">
        <v>555</v>
      </c>
      <c r="H27" s="62" t="s">
        <v>61</v>
      </c>
      <c r="I27" s="62" t="s">
        <v>54</v>
      </c>
      <c r="J27" s="62"/>
      <c r="K27" s="62"/>
      <c r="L27" s="62"/>
      <c r="M27" s="62"/>
      <c r="N27" s="62" t="s">
        <v>131</v>
      </c>
      <c r="O27" s="62"/>
      <c r="P27" s="62"/>
      <c r="Q27" s="62" t="s">
        <v>55</v>
      </c>
      <c r="R27" s="62"/>
      <c r="S27" s="62" t="s">
        <v>68</v>
      </c>
      <c r="T27" s="61"/>
      <c r="U27" s="61"/>
      <c r="V27" s="62" t="s">
        <v>94</v>
      </c>
      <c r="W27" s="61"/>
      <c r="X27" s="61"/>
      <c r="Y27" s="62" t="s">
        <v>556</v>
      </c>
      <c r="Z27" s="61"/>
      <c r="AA27" s="61"/>
      <c r="AB27" s="62">
        <v>5.52</v>
      </c>
      <c r="AC27" s="62">
        <v>8</v>
      </c>
      <c r="AD27" s="62">
        <v>3.64</v>
      </c>
      <c r="AE27" s="72"/>
    </row>
    <row r="28" s="2" customFormat="1" ht="61.95" customHeight="1" spans="1:31">
      <c r="A28" s="72">
        <v>21</v>
      </c>
      <c r="B28" s="62" t="s">
        <v>508</v>
      </c>
      <c r="C28" s="62"/>
      <c r="D28" s="62"/>
      <c r="E28" s="62" t="s">
        <v>557</v>
      </c>
      <c r="F28" s="371" t="s">
        <v>92</v>
      </c>
      <c r="G28" s="62" t="s">
        <v>558</v>
      </c>
      <c r="H28" s="62" t="s">
        <v>61</v>
      </c>
      <c r="I28" s="62" t="s">
        <v>54</v>
      </c>
      <c r="J28" s="62"/>
      <c r="K28" s="62"/>
      <c r="L28" s="62"/>
      <c r="M28" s="62"/>
      <c r="N28" s="62" t="s">
        <v>131</v>
      </c>
      <c r="O28" s="62"/>
      <c r="P28" s="62"/>
      <c r="Q28" s="62" t="s">
        <v>55</v>
      </c>
      <c r="R28" s="62"/>
      <c r="S28" s="62" t="s">
        <v>68</v>
      </c>
      <c r="T28" s="61"/>
      <c r="U28" s="61"/>
      <c r="V28" s="62" t="s">
        <v>152</v>
      </c>
      <c r="W28" s="61"/>
      <c r="X28" s="61"/>
      <c r="Y28" s="62" t="s">
        <v>85</v>
      </c>
      <c r="Z28" s="61"/>
      <c r="AA28" s="61"/>
      <c r="AB28" s="381">
        <v>4.658</v>
      </c>
      <c r="AC28" s="62">
        <v>1</v>
      </c>
      <c r="AD28" s="62">
        <v>3.4</v>
      </c>
      <c r="AE28" s="72"/>
    </row>
    <row r="29" s="2" customFormat="1" ht="61.95" customHeight="1" spans="1:31">
      <c r="A29" s="72">
        <v>22</v>
      </c>
      <c r="B29" s="62" t="s">
        <v>508</v>
      </c>
      <c r="C29" s="62" t="s">
        <v>48</v>
      </c>
      <c r="D29" s="62" t="s">
        <v>49</v>
      </c>
      <c r="E29" s="62" t="s">
        <v>559</v>
      </c>
      <c r="F29" s="62" t="s">
        <v>97</v>
      </c>
      <c r="G29" s="62" t="s">
        <v>558</v>
      </c>
      <c r="H29" s="62" t="s">
        <v>61</v>
      </c>
      <c r="I29" s="62" t="s">
        <v>54</v>
      </c>
      <c r="J29" s="62"/>
      <c r="K29" s="62"/>
      <c r="L29" s="62"/>
      <c r="M29" s="62"/>
      <c r="N29" s="62" t="s">
        <v>131</v>
      </c>
      <c r="O29" s="62"/>
      <c r="P29" s="62"/>
      <c r="Q29" s="62" t="s">
        <v>55</v>
      </c>
      <c r="R29" s="62"/>
      <c r="S29" s="62" t="s">
        <v>68</v>
      </c>
      <c r="T29" s="61"/>
      <c r="U29" s="61"/>
      <c r="V29" s="62" t="s">
        <v>152</v>
      </c>
      <c r="W29" s="61"/>
      <c r="X29" s="61"/>
      <c r="Y29" s="62" t="s">
        <v>85</v>
      </c>
      <c r="Z29" s="61"/>
      <c r="AA29" s="61"/>
      <c r="AB29" s="381">
        <v>0.945</v>
      </c>
      <c r="AC29" s="62">
        <v>0.3</v>
      </c>
      <c r="AD29" s="62">
        <v>0.81</v>
      </c>
      <c r="AE29" s="72"/>
    </row>
    <row r="30" s="2" customFormat="1" ht="61.95" customHeight="1" spans="1:31">
      <c r="A30" s="72">
        <v>23</v>
      </c>
      <c r="B30" s="62" t="s">
        <v>508</v>
      </c>
      <c r="C30" s="62"/>
      <c r="D30" s="62"/>
      <c r="E30" s="62" t="s">
        <v>560</v>
      </c>
      <c r="F30" s="371" t="s">
        <v>92</v>
      </c>
      <c r="G30" s="62" t="s">
        <v>561</v>
      </c>
      <c r="H30" s="62" t="s">
        <v>61</v>
      </c>
      <c r="I30" s="62" t="s">
        <v>54</v>
      </c>
      <c r="J30" s="62" t="s">
        <v>268</v>
      </c>
      <c r="K30" s="62" t="s">
        <v>268</v>
      </c>
      <c r="L30" s="62" t="s">
        <v>268</v>
      </c>
      <c r="M30" s="62" t="s">
        <v>268</v>
      </c>
      <c r="N30" s="62" t="s">
        <v>562</v>
      </c>
      <c r="O30" s="62" t="s">
        <v>268</v>
      </c>
      <c r="P30" s="62" t="s">
        <v>268</v>
      </c>
      <c r="Q30" s="62" t="s">
        <v>55</v>
      </c>
      <c r="R30" s="62" t="s">
        <v>268</v>
      </c>
      <c r="S30" s="62" t="s">
        <v>335</v>
      </c>
      <c r="T30" s="55"/>
      <c r="U30" s="55"/>
      <c r="V30" s="56" t="s">
        <v>512</v>
      </c>
      <c r="W30" s="55"/>
      <c r="X30" s="55"/>
      <c r="Y30" s="62" t="s">
        <v>303</v>
      </c>
      <c r="Z30" s="61"/>
      <c r="AA30" s="61"/>
      <c r="AB30" s="62">
        <v>9.5</v>
      </c>
      <c r="AC30" s="56">
        <v>4.5</v>
      </c>
      <c r="AD30" s="62">
        <v>1.65</v>
      </c>
      <c r="AE30" s="62" t="s">
        <v>268</v>
      </c>
    </row>
    <row r="31" s="2" customFormat="1" ht="61.95" customHeight="1" spans="1:31">
      <c r="A31" s="72">
        <v>24</v>
      </c>
      <c r="B31" s="62" t="s">
        <v>508</v>
      </c>
      <c r="C31" s="62"/>
      <c r="D31" s="62"/>
      <c r="E31" s="62" t="s">
        <v>563</v>
      </c>
      <c r="F31" s="370" t="s">
        <v>97</v>
      </c>
      <c r="G31" s="62"/>
      <c r="H31" s="62"/>
      <c r="I31" s="62"/>
      <c r="J31" s="62"/>
      <c r="K31" s="62"/>
      <c r="L31" s="62"/>
      <c r="M31" s="62"/>
      <c r="N31" s="62"/>
      <c r="O31" s="62"/>
      <c r="P31" s="62"/>
      <c r="Q31" s="62"/>
      <c r="R31" s="62"/>
      <c r="S31" s="62"/>
      <c r="T31" s="59"/>
      <c r="U31" s="59"/>
      <c r="V31" s="60"/>
      <c r="W31" s="59"/>
      <c r="X31" s="59"/>
      <c r="Y31" s="62"/>
      <c r="Z31" s="61"/>
      <c r="AA31" s="61"/>
      <c r="AB31" s="62"/>
      <c r="AC31" s="60"/>
      <c r="AD31" s="62"/>
      <c r="AE31" s="62"/>
    </row>
    <row r="32" s="2" customFormat="1" ht="72.6" customHeight="1" spans="1:31">
      <c r="A32" s="72">
        <v>6</v>
      </c>
      <c r="B32" s="62" t="s">
        <v>508</v>
      </c>
      <c r="C32" s="62" t="s">
        <v>98</v>
      </c>
      <c r="D32" s="62" t="s">
        <v>99</v>
      </c>
      <c r="E32" s="62" t="s">
        <v>564</v>
      </c>
      <c r="F32" s="62" t="s">
        <v>130</v>
      </c>
      <c r="G32" s="295" t="s">
        <v>565</v>
      </c>
      <c r="H32" s="62" t="s">
        <v>61</v>
      </c>
      <c r="I32" s="62" t="s">
        <v>54</v>
      </c>
      <c r="J32" s="62" t="s">
        <v>55</v>
      </c>
      <c r="K32" s="62"/>
      <c r="L32" s="62"/>
      <c r="M32" s="62"/>
      <c r="N32" s="62"/>
      <c r="O32" s="62"/>
      <c r="P32" s="62"/>
      <c r="Q32" s="62" t="s">
        <v>55</v>
      </c>
      <c r="R32" s="62"/>
      <c r="S32" s="62" t="s">
        <v>511</v>
      </c>
      <c r="T32" s="61"/>
      <c r="U32" s="61"/>
      <c r="V32" s="62" t="s">
        <v>152</v>
      </c>
      <c r="W32" s="61"/>
      <c r="X32" s="61"/>
      <c r="Y32" s="62" t="s">
        <v>528</v>
      </c>
      <c r="Z32" s="61"/>
      <c r="AA32" s="61"/>
      <c r="AB32" s="74">
        <v>3.9</v>
      </c>
      <c r="AC32" s="62">
        <v>0.5</v>
      </c>
      <c r="AD32" s="62">
        <v>2.0188</v>
      </c>
      <c r="AE32" s="62" t="s">
        <v>566</v>
      </c>
    </row>
    <row r="33" s="2" customFormat="1" ht="72.6" customHeight="1" spans="1:31">
      <c r="A33" s="72">
        <v>7</v>
      </c>
      <c r="B33" s="62" t="s">
        <v>508</v>
      </c>
      <c r="C33" s="62"/>
      <c r="D33" s="62"/>
      <c r="E33" s="62" t="s">
        <v>567</v>
      </c>
      <c r="F33" s="62" t="s">
        <v>130</v>
      </c>
      <c r="G33" s="295" t="s">
        <v>568</v>
      </c>
      <c r="H33" s="62" t="s">
        <v>61</v>
      </c>
      <c r="I33" s="62" t="s">
        <v>54</v>
      </c>
      <c r="J33" s="62" t="s">
        <v>55</v>
      </c>
      <c r="K33" s="62"/>
      <c r="L33" s="62"/>
      <c r="M33" s="62"/>
      <c r="N33" s="62"/>
      <c r="O33" s="62"/>
      <c r="P33" s="62"/>
      <c r="Q33" s="62" t="s">
        <v>55</v>
      </c>
      <c r="R33" s="62"/>
      <c r="S33" s="62" t="s">
        <v>68</v>
      </c>
      <c r="T33" s="61"/>
      <c r="U33" s="61"/>
      <c r="V33" s="62" t="s">
        <v>152</v>
      </c>
      <c r="W33" s="61"/>
      <c r="X33" s="61"/>
      <c r="Y33" s="62" t="s">
        <v>303</v>
      </c>
      <c r="Z33" s="61"/>
      <c r="AA33" s="61"/>
      <c r="AB33" s="381">
        <v>2.777</v>
      </c>
      <c r="AC33" s="62">
        <v>0.3772</v>
      </c>
      <c r="AD33" s="62">
        <v>1.7115</v>
      </c>
      <c r="AE33" s="62" t="s">
        <v>569</v>
      </c>
    </row>
    <row r="34" s="2" customFormat="1" ht="72.6" customHeight="1" spans="1:31">
      <c r="A34" s="72">
        <v>8</v>
      </c>
      <c r="B34" s="62" t="s">
        <v>508</v>
      </c>
      <c r="C34" s="62"/>
      <c r="D34" s="62"/>
      <c r="E34" s="62" t="s">
        <v>570</v>
      </c>
      <c r="F34" s="62" t="s">
        <v>130</v>
      </c>
      <c r="G34" s="295" t="s">
        <v>571</v>
      </c>
      <c r="H34" s="62" t="s">
        <v>61</v>
      </c>
      <c r="I34" s="62" t="s">
        <v>54</v>
      </c>
      <c r="J34" s="62" t="s">
        <v>55</v>
      </c>
      <c r="K34" s="62"/>
      <c r="L34" s="62"/>
      <c r="M34" s="62"/>
      <c r="N34" s="62"/>
      <c r="O34" s="62"/>
      <c r="P34" s="62" t="s">
        <v>55</v>
      </c>
      <c r="Q34" s="62"/>
      <c r="R34" s="62"/>
      <c r="S34" s="62" t="s">
        <v>68</v>
      </c>
      <c r="T34" s="61"/>
      <c r="U34" s="61"/>
      <c r="V34" s="62" t="s">
        <v>152</v>
      </c>
      <c r="W34" s="61"/>
      <c r="X34" s="61"/>
      <c r="Y34" s="62" t="s">
        <v>303</v>
      </c>
      <c r="Z34" s="61"/>
      <c r="AA34" s="61"/>
      <c r="AB34" s="381">
        <v>21.65</v>
      </c>
      <c r="AC34" s="62">
        <v>6</v>
      </c>
      <c r="AD34" s="62">
        <v>16.9888</v>
      </c>
      <c r="AE34" s="62" t="s">
        <v>572</v>
      </c>
    </row>
    <row r="35" s="2" customFormat="1" ht="72.6" customHeight="1" spans="1:31">
      <c r="A35" s="72">
        <v>9</v>
      </c>
      <c r="B35" s="62" t="s">
        <v>508</v>
      </c>
      <c r="C35" s="62"/>
      <c r="D35" s="62"/>
      <c r="E35" s="62" t="s">
        <v>573</v>
      </c>
      <c r="F35" s="62" t="s">
        <v>130</v>
      </c>
      <c r="G35" s="295" t="s">
        <v>574</v>
      </c>
      <c r="H35" s="62" t="s">
        <v>61</v>
      </c>
      <c r="I35" s="62" t="s">
        <v>54</v>
      </c>
      <c r="J35" s="62" t="s">
        <v>55</v>
      </c>
      <c r="K35" s="62"/>
      <c r="L35" s="62"/>
      <c r="M35" s="62"/>
      <c r="N35" s="62"/>
      <c r="O35" s="62"/>
      <c r="P35" s="62" t="s">
        <v>55</v>
      </c>
      <c r="Q35" s="62"/>
      <c r="R35" s="62"/>
      <c r="S35" s="62" t="s">
        <v>68</v>
      </c>
      <c r="T35" s="61"/>
      <c r="U35" s="61"/>
      <c r="V35" s="62" t="s">
        <v>152</v>
      </c>
      <c r="W35" s="61"/>
      <c r="X35" s="61"/>
      <c r="Y35" s="62" t="s">
        <v>303</v>
      </c>
      <c r="Z35" s="61"/>
      <c r="AA35" s="61"/>
      <c r="AB35" s="381">
        <v>27.97</v>
      </c>
      <c r="AC35" s="62">
        <v>8</v>
      </c>
      <c r="AD35" s="62">
        <v>21.5572</v>
      </c>
      <c r="AE35" s="62" t="s">
        <v>575</v>
      </c>
    </row>
    <row r="36" s="2" customFormat="1" ht="72.6" customHeight="1" spans="1:31">
      <c r="A36" s="72">
        <v>10</v>
      </c>
      <c r="B36" s="62" t="s">
        <v>508</v>
      </c>
      <c r="C36" s="62"/>
      <c r="D36" s="62"/>
      <c r="E36" s="62" t="s">
        <v>576</v>
      </c>
      <c r="F36" s="62" t="s">
        <v>130</v>
      </c>
      <c r="G36" s="62" t="s">
        <v>577</v>
      </c>
      <c r="H36" s="62" t="s">
        <v>61</v>
      </c>
      <c r="I36" s="62" t="s">
        <v>122</v>
      </c>
      <c r="J36" s="62" t="s">
        <v>55</v>
      </c>
      <c r="K36" s="62"/>
      <c r="L36" s="62"/>
      <c r="M36" s="62"/>
      <c r="N36" s="62"/>
      <c r="O36" s="62"/>
      <c r="P36" s="62"/>
      <c r="Q36" s="62" t="s">
        <v>55</v>
      </c>
      <c r="R36" s="62"/>
      <c r="S36" s="62" t="s">
        <v>94</v>
      </c>
      <c r="T36" s="61"/>
      <c r="U36" s="61"/>
      <c r="V36" s="62" t="s">
        <v>94</v>
      </c>
      <c r="W36" s="61"/>
      <c r="X36" s="61"/>
      <c r="Y36" s="62" t="s">
        <v>528</v>
      </c>
      <c r="Z36" s="61"/>
      <c r="AA36" s="61"/>
      <c r="AB36" s="62">
        <v>6</v>
      </c>
      <c r="AC36" s="62">
        <v>1</v>
      </c>
      <c r="AD36" s="62">
        <v>3.3</v>
      </c>
      <c r="AE36" s="62"/>
    </row>
    <row r="37" s="2" customFormat="1" ht="72.6" customHeight="1" spans="1:31">
      <c r="A37" s="72">
        <v>11</v>
      </c>
      <c r="B37" s="62" t="s">
        <v>508</v>
      </c>
      <c r="C37" s="62"/>
      <c r="D37" s="62"/>
      <c r="E37" s="62" t="s">
        <v>578</v>
      </c>
      <c r="F37" s="62" t="s">
        <v>97</v>
      </c>
      <c r="G37" s="62" t="s">
        <v>579</v>
      </c>
      <c r="H37" s="62" t="s">
        <v>61</v>
      </c>
      <c r="I37" s="62" t="s">
        <v>122</v>
      </c>
      <c r="J37" s="62" t="s">
        <v>55</v>
      </c>
      <c r="K37" s="62"/>
      <c r="L37" s="62"/>
      <c r="M37" s="62"/>
      <c r="N37" s="62"/>
      <c r="O37" s="62"/>
      <c r="P37" s="62"/>
      <c r="Q37" s="62" t="s">
        <v>55</v>
      </c>
      <c r="R37" s="62"/>
      <c r="S37" s="62" t="s">
        <v>68</v>
      </c>
      <c r="T37" s="61"/>
      <c r="U37" s="61"/>
      <c r="V37" s="62" t="s">
        <v>94</v>
      </c>
      <c r="W37" s="61"/>
      <c r="X37" s="61"/>
      <c r="Y37" s="62" t="s">
        <v>85</v>
      </c>
      <c r="Z37" s="61"/>
      <c r="AA37" s="61"/>
      <c r="AB37" s="62">
        <v>34.68</v>
      </c>
      <c r="AC37" s="62">
        <v>25</v>
      </c>
      <c r="AD37" s="62">
        <v>23</v>
      </c>
      <c r="AE37" s="62"/>
    </row>
    <row r="38" s="2" customFormat="1" ht="61.95" customHeight="1" spans="1:31">
      <c r="A38" s="72">
        <v>1</v>
      </c>
      <c r="B38" s="62" t="s">
        <v>508</v>
      </c>
      <c r="C38" s="62" t="s">
        <v>358</v>
      </c>
      <c r="D38" s="62" t="s">
        <v>359</v>
      </c>
      <c r="E38" s="62" t="s">
        <v>580</v>
      </c>
      <c r="F38" s="295" t="s">
        <v>51</v>
      </c>
      <c r="G38" s="62" t="s">
        <v>530</v>
      </c>
      <c r="H38" s="62" t="s">
        <v>61</v>
      </c>
      <c r="I38" s="62" t="s">
        <v>54</v>
      </c>
      <c r="J38" s="62" t="s">
        <v>55</v>
      </c>
      <c r="K38" s="62"/>
      <c r="L38" s="62"/>
      <c r="M38" s="62"/>
      <c r="N38" s="62"/>
      <c r="O38" s="62"/>
      <c r="P38" s="62"/>
      <c r="Q38" s="62" t="s">
        <v>55</v>
      </c>
      <c r="R38" s="62"/>
      <c r="S38" s="62" t="s">
        <v>511</v>
      </c>
      <c r="T38" s="61"/>
      <c r="U38" s="61"/>
      <c r="V38" s="62" t="s">
        <v>516</v>
      </c>
      <c r="W38" s="61"/>
      <c r="X38" s="61"/>
      <c r="Y38" s="62" t="s">
        <v>303</v>
      </c>
      <c r="Z38" s="61"/>
      <c r="AA38" s="61"/>
      <c r="AB38" s="62">
        <v>17.77</v>
      </c>
      <c r="AC38" s="62">
        <v>1.5</v>
      </c>
      <c r="AD38" s="62">
        <v>11.68</v>
      </c>
      <c r="AE38" s="72"/>
    </row>
    <row r="39" s="2" customFormat="1" ht="57.6" customHeight="1" spans="1:31">
      <c r="A39" s="72">
        <v>2</v>
      </c>
      <c r="B39" s="62" t="s">
        <v>508</v>
      </c>
      <c r="C39" s="62"/>
      <c r="D39" s="62"/>
      <c r="E39" s="62" t="s">
        <v>581</v>
      </c>
      <c r="F39" s="295" t="s">
        <v>51</v>
      </c>
      <c r="G39" s="62" t="s">
        <v>522</v>
      </c>
      <c r="H39" s="62" t="s">
        <v>61</v>
      </c>
      <c r="I39" s="62" t="s">
        <v>122</v>
      </c>
      <c r="J39" s="62" t="s">
        <v>55</v>
      </c>
      <c r="K39" s="62"/>
      <c r="L39" s="62"/>
      <c r="M39" s="62"/>
      <c r="N39" s="62"/>
      <c r="O39" s="62"/>
      <c r="P39" s="62"/>
      <c r="Q39" s="62" t="s">
        <v>55</v>
      </c>
      <c r="R39" s="62"/>
      <c r="S39" s="62" t="s">
        <v>68</v>
      </c>
      <c r="T39" s="61"/>
      <c r="U39" s="61"/>
      <c r="V39" s="62" t="s">
        <v>94</v>
      </c>
      <c r="W39" s="61"/>
      <c r="X39" s="61"/>
      <c r="Y39" s="62" t="s">
        <v>85</v>
      </c>
      <c r="Z39" s="61"/>
      <c r="AA39" s="61"/>
      <c r="AB39" s="62">
        <v>25</v>
      </c>
      <c r="AC39" s="62"/>
      <c r="AD39" s="62">
        <v>20</v>
      </c>
      <c r="AE39" s="62"/>
    </row>
    <row r="40" s="2" customFormat="1" ht="57.6" customHeight="1" spans="1:31">
      <c r="A40" s="72">
        <v>3</v>
      </c>
      <c r="B40" s="62" t="s">
        <v>508</v>
      </c>
      <c r="C40" s="62"/>
      <c r="D40" s="62"/>
      <c r="E40" s="62" t="s">
        <v>582</v>
      </c>
      <c r="F40" s="295" t="s">
        <v>51</v>
      </c>
      <c r="G40" s="295" t="s">
        <v>583</v>
      </c>
      <c r="H40" s="62" t="s">
        <v>61</v>
      </c>
      <c r="I40" s="62" t="s">
        <v>122</v>
      </c>
      <c r="J40" s="62" t="s">
        <v>55</v>
      </c>
      <c r="K40" s="62"/>
      <c r="L40" s="62"/>
      <c r="M40" s="62"/>
      <c r="N40" s="62"/>
      <c r="O40" s="62"/>
      <c r="P40" s="62"/>
      <c r="Q40" s="62" t="s">
        <v>55</v>
      </c>
      <c r="R40" s="62"/>
      <c r="S40" s="62" t="s">
        <v>186</v>
      </c>
      <c r="T40" s="61"/>
      <c r="U40" s="61"/>
      <c r="V40" s="62" t="s">
        <v>584</v>
      </c>
      <c r="W40" s="61"/>
      <c r="X40" s="61"/>
      <c r="Y40" s="62" t="s">
        <v>548</v>
      </c>
      <c r="Z40" s="61"/>
      <c r="AA40" s="61"/>
      <c r="AB40" s="62">
        <v>15.24</v>
      </c>
      <c r="AC40" s="382">
        <v>2.8778</v>
      </c>
      <c r="AD40" s="62">
        <v>11.82</v>
      </c>
      <c r="AE40" s="72"/>
    </row>
    <row r="41" s="2" customFormat="1" ht="57.6" customHeight="1" spans="1:31">
      <c r="A41" s="72">
        <v>4</v>
      </c>
      <c r="B41" s="62" t="s">
        <v>508</v>
      </c>
      <c r="C41" s="62"/>
      <c r="D41" s="62"/>
      <c r="E41" s="62" t="s">
        <v>585</v>
      </c>
      <c r="F41" s="295" t="s">
        <v>51</v>
      </c>
      <c r="G41" s="295" t="s">
        <v>586</v>
      </c>
      <c r="H41" s="62" t="s">
        <v>61</v>
      </c>
      <c r="I41" s="62" t="s">
        <v>122</v>
      </c>
      <c r="J41" s="62" t="s">
        <v>55</v>
      </c>
      <c r="K41" s="62"/>
      <c r="L41" s="62"/>
      <c r="M41" s="62"/>
      <c r="N41" s="62"/>
      <c r="O41" s="62"/>
      <c r="P41" s="62"/>
      <c r="Q41" s="62" t="s">
        <v>55</v>
      </c>
      <c r="R41" s="62"/>
      <c r="S41" s="62" t="s">
        <v>186</v>
      </c>
      <c r="T41" s="61"/>
      <c r="U41" s="61"/>
      <c r="V41" s="62" t="s">
        <v>584</v>
      </c>
      <c r="W41" s="61"/>
      <c r="X41" s="61"/>
      <c r="Y41" s="62" t="s">
        <v>548</v>
      </c>
      <c r="Z41" s="61"/>
      <c r="AA41" s="61"/>
      <c r="AB41" s="62">
        <v>22.95</v>
      </c>
      <c r="AC41" s="383">
        <v>4.3626</v>
      </c>
      <c r="AD41" s="62">
        <v>17.558</v>
      </c>
      <c r="AE41" s="72"/>
    </row>
    <row r="42" s="2" customFormat="1" ht="57.6" customHeight="1" spans="1:31">
      <c r="A42" s="72">
        <v>5</v>
      </c>
      <c r="B42" s="62" t="s">
        <v>508</v>
      </c>
      <c r="C42" s="62"/>
      <c r="D42" s="62"/>
      <c r="E42" s="62" t="s">
        <v>587</v>
      </c>
      <c r="F42" s="295" t="s">
        <v>51</v>
      </c>
      <c r="G42" s="295"/>
      <c r="H42" s="62" t="s">
        <v>61</v>
      </c>
      <c r="I42" s="62" t="s">
        <v>122</v>
      </c>
      <c r="J42" s="62" t="s">
        <v>55</v>
      </c>
      <c r="K42" s="62"/>
      <c r="L42" s="62"/>
      <c r="M42" s="62"/>
      <c r="N42" s="62"/>
      <c r="O42" s="62"/>
      <c r="P42" s="62"/>
      <c r="Q42" s="62" t="s">
        <v>55</v>
      </c>
      <c r="R42" s="62"/>
      <c r="S42" s="62" t="s">
        <v>186</v>
      </c>
      <c r="T42" s="61"/>
      <c r="U42" s="61"/>
      <c r="V42" s="62" t="s">
        <v>584</v>
      </c>
      <c r="W42" s="61"/>
      <c r="X42" s="61"/>
      <c r="Y42" s="62" t="s">
        <v>548</v>
      </c>
      <c r="Z42" s="61"/>
      <c r="AA42" s="61"/>
      <c r="AB42" s="62"/>
      <c r="AC42" s="384"/>
      <c r="AD42" s="62"/>
      <c r="AE42" s="72"/>
    </row>
    <row r="43" s="2" customFormat="1" ht="54.6" customHeight="1" spans="1:31">
      <c r="A43" s="72">
        <v>6</v>
      </c>
      <c r="B43" s="62" t="s">
        <v>508</v>
      </c>
      <c r="C43" s="62" t="s">
        <v>358</v>
      </c>
      <c r="D43" s="62" t="s">
        <v>359</v>
      </c>
      <c r="E43" s="62" t="s">
        <v>588</v>
      </c>
      <c r="F43" s="295" t="s">
        <v>51</v>
      </c>
      <c r="G43" s="295"/>
      <c r="H43" s="62" t="s">
        <v>61</v>
      </c>
      <c r="I43" s="62" t="s">
        <v>122</v>
      </c>
      <c r="J43" s="62" t="s">
        <v>55</v>
      </c>
      <c r="K43" s="62"/>
      <c r="L43" s="62"/>
      <c r="M43" s="62"/>
      <c r="N43" s="62"/>
      <c r="O43" s="62"/>
      <c r="P43" s="62"/>
      <c r="Q43" s="62" t="s">
        <v>55</v>
      </c>
      <c r="R43" s="62"/>
      <c r="S43" s="62" t="s">
        <v>186</v>
      </c>
      <c r="T43" s="61"/>
      <c r="U43" s="61"/>
      <c r="V43" s="62" t="s">
        <v>584</v>
      </c>
      <c r="W43" s="61"/>
      <c r="X43" s="61"/>
      <c r="Y43" s="62" t="s">
        <v>548</v>
      </c>
      <c r="Z43" s="61"/>
      <c r="AA43" s="61"/>
      <c r="AB43" s="62"/>
      <c r="AC43" s="385"/>
      <c r="AD43" s="62"/>
      <c r="AE43" s="72"/>
    </row>
    <row r="44" s="2" customFormat="1" ht="54.6" customHeight="1" spans="1:31">
      <c r="A44" s="72">
        <v>7</v>
      </c>
      <c r="B44" s="62" t="s">
        <v>508</v>
      </c>
      <c r="C44" s="62"/>
      <c r="D44" s="62"/>
      <c r="E44" s="62" t="s">
        <v>589</v>
      </c>
      <c r="F44" s="295" t="s">
        <v>60</v>
      </c>
      <c r="G44" s="295" t="s">
        <v>590</v>
      </c>
      <c r="H44" s="62" t="s">
        <v>61</v>
      </c>
      <c r="I44" s="62" t="s">
        <v>54</v>
      </c>
      <c r="J44" s="62"/>
      <c r="K44" s="62"/>
      <c r="L44" s="62"/>
      <c r="M44" s="62"/>
      <c r="N44" s="62" t="s">
        <v>591</v>
      </c>
      <c r="O44" s="62"/>
      <c r="P44" s="62"/>
      <c r="Q44" s="62" t="s">
        <v>55</v>
      </c>
      <c r="R44" s="62"/>
      <c r="S44" s="62" t="s">
        <v>511</v>
      </c>
      <c r="T44" s="61"/>
      <c r="U44" s="61"/>
      <c r="V44" s="378" t="s">
        <v>90</v>
      </c>
      <c r="W44" s="379"/>
      <c r="X44" s="379"/>
      <c r="Y44" s="62" t="s">
        <v>528</v>
      </c>
      <c r="Z44" s="61"/>
      <c r="AA44" s="61"/>
      <c r="AB44" s="164"/>
      <c r="AC44" s="377" t="s">
        <v>90</v>
      </c>
      <c r="AD44" s="62">
        <v>5.29</v>
      </c>
      <c r="AE44" s="72"/>
    </row>
    <row r="45" s="2" customFormat="1" ht="54.6" customHeight="1" spans="1:31">
      <c r="A45" s="72">
        <v>8</v>
      </c>
      <c r="B45" s="62" t="s">
        <v>508</v>
      </c>
      <c r="C45" s="62"/>
      <c r="D45" s="62"/>
      <c r="E45" s="62" t="s">
        <v>592</v>
      </c>
      <c r="F45" s="295" t="s">
        <v>60</v>
      </c>
      <c r="G45" s="295" t="s">
        <v>590</v>
      </c>
      <c r="H45" s="62" t="s">
        <v>61</v>
      </c>
      <c r="I45" s="62" t="s">
        <v>54</v>
      </c>
      <c r="J45" s="62"/>
      <c r="K45" s="62"/>
      <c r="L45" s="62"/>
      <c r="M45" s="62"/>
      <c r="N45" s="62" t="s">
        <v>591</v>
      </c>
      <c r="O45" s="62"/>
      <c r="P45" s="62"/>
      <c r="Q45" s="62" t="s">
        <v>55</v>
      </c>
      <c r="R45" s="62"/>
      <c r="S45" s="62" t="s">
        <v>511</v>
      </c>
      <c r="T45" s="61"/>
      <c r="U45" s="61"/>
      <c r="V45" s="378" t="s">
        <v>90</v>
      </c>
      <c r="W45" s="379"/>
      <c r="X45" s="379"/>
      <c r="Y45" s="62" t="s">
        <v>528</v>
      </c>
      <c r="Z45" s="61"/>
      <c r="AA45" s="61"/>
      <c r="AB45" s="164"/>
      <c r="AC45" s="377" t="s">
        <v>90</v>
      </c>
      <c r="AD45" s="62"/>
      <c r="AE45" s="72"/>
    </row>
    <row r="46" s="2" customFormat="1" ht="54.6" customHeight="1" spans="1:31">
      <c r="A46" s="72">
        <v>9</v>
      </c>
      <c r="B46" s="62" t="s">
        <v>508</v>
      </c>
      <c r="C46" s="62"/>
      <c r="D46" s="62"/>
      <c r="E46" s="62" t="s">
        <v>593</v>
      </c>
      <c r="F46" s="295" t="s">
        <v>60</v>
      </c>
      <c r="G46" s="295" t="s">
        <v>590</v>
      </c>
      <c r="H46" s="62" t="s">
        <v>61</v>
      </c>
      <c r="I46" s="62" t="s">
        <v>54</v>
      </c>
      <c r="J46" s="62"/>
      <c r="K46" s="62"/>
      <c r="L46" s="62"/>
      <c r="M46" s="62"/>
      <c r="N46" s="62" t="s">
        <v>591</v>
      </c>
      <c r="O46" s="62"/>
      <c r="P46" s="62"/>
      <c r="Q46" s="62" t="s">
        <v>55</v>
      </c>
      <c r="R46" s="62"/>
      <c r="S46" s="62" t="s">
        <v>511</v>
      </c>
      <c r="T46" s="61"/>
      <c r="U46" s="61"/>
      <c r="V46" s="378" t="s">
        <v>90</v>
      </c>
      <c r="W46" s="379"/>
      <c r="X46" s="379"/>
      <c r="Y46" s="62" t="s">
        <v>528</v>
      </c>
      <c r="Z46" s="61"/>
      <c r="AA46" s="61"/>
      <c r="AB46" s="164"/>
      <c r="AC46" s="377" t="s">
        <v>90</v>
      </c>
      <c r="AD46" s="62"/>
      <c r="AE46" s="72"/>
    </row>
    <row r="47" s="2" customFormat="1" ht="54.6" customHeight="1" spans="1:31">
      <c r="A47" s="72">
        <v>10</v>
      </c>
      <c r="B47" s="62" t="s">
        <v>508</v>
      </c>
      <c r="C47" s="62"/>
      <c r="D47" s="62"/>
      <c r="E47" s="62" t="s">
        <v>594</v>
      </c>
      <c r="F47" s="295" t="s">
        <v>60</v>
      </c>
      <c r="G47" s="295" t="s">
        <v>595</v>
      </c>
      <c r="H47" s="62" t="s">
        <v>61</v>
      </c>
      <c r="I47" s="62" t="s">
        <v>122</v>
      </c>
      <c r="J47" s="62" t="s">
        <v>55</v>
      </c>
      <c r="K47" s="62"/>
      <c r="L47" s="62"/>
      <c r="M47" s="62"/>
      <c r="N47" s="62"/>
      <c r="O47" s="62"/>
      <c r="P47" s="62"/>
      <c r="Q47" s="62" t="s">
        <v>55</v>
      </c>
      <c r="R47" s="62"/>
      <c r="S47" s="62" t="s">
        <v>186</v>
      </c>
      <c r="T47" s="61"/>
      <c r="U47" s="61"/>
      <c r="V47" s="62" t="s">
        <v>584</v>
      </c>
      <c r="W47" s="61"/>
      <c r="X47" s="61"/>
      <c r="Y47" s="62" t="s">
        <v>104</v>
      </c>
      <c r="Z47" s="61"/>
      <c r="AA47" s="61"/>
      <c r="AB47" s="62">
        <f>4.48+9.88</f>
        <v>14.36</v>
      </c>
      <c r="AC47" s="383">
        <v>4.8065</v>
      </c>
      <c r="AD47" s="62">
        <v>13.39</v>
      </c>
      <c r="AE47" s="72"/>
    </row>
    <row r="48" s="2" customFormat="1" ht="54.6" customHeight="1" spans="1:31">
      <c r="A48" s="72">
        <v>11</v>
      </c>
      <c r="B48" s="62" t="s">
        <v>508</v>
      </c>
      <c r="C48" s="62"/>
      <c r="D48" s="62"/>
      <c r="E48" s="62" t="s">
        <v>596</v>
      </c>
      <c r="F48" s="295" t="s">
        <v>60</v>
      </c>
      <c r="G48" s="295"/>
      <c r="H48" s="62" t="s">
        <v>61</v>
      </c>
      <c r="I48" s="62" t="s">
        <v>122</v>
      </c>
      <c r="J48" s="62" t="s">
        <v>55</v>
      </c>
      <c r="K48" s="62"/>
      <c r="L48" s="62"/>
      <c r="M48" s="62"/>
      <c r="N48" s="62"/>
      <c r="O48" s="62"/>
      <c r="P48" s="62"/>
      <c r="Q48" s="62" t="s">
        <v>55</v>
      </c>
      <c r="R48" s="62"/>
      <c r="S48" s="62" t="s">
        <v>186</v>
      </c>
      <c r="T48" s="61"/>
      <c r="U48" s="61"/>
      <c r="V48" s="62" t="s">
        <v>584</v>
      </c>
      <c r="W48" s="61"/>
      <c r="X48" s="61"/>
      <c r="Y48" s="62" t="s">
        <v>104</v>
      </c>
      <c r="Z48" s="61"/>
      <c r="AA48" s="61"/>
      <c r="AB48" s="62"/>
      <c r="AC48" s="385"/>
      <c r="AD48" s="62"/>
      <c r="AE48" s="72"/>
    </row>
    <row r="49" s="2" customFormat="1" ht="61.95" customHeight="1" spans="1:31">
      <c r="A49" s="72">
        <v>12</v>
      </c>
      <c r="B49" s="62" t="s">
        <v>508</v>
      </c>
      <c r="C49" s="62" t="s">
        <v>358</v>
      </c>
      <c r="D49" s="62" t="s">
        <v>359</v>
      </c>
      <c r="E49" s="62" t="s">
        <v>597</v>
      </c>
      <c r="F49" s="295" t="s">
        <v>60</v>
      </c>
      <c r="G49" s="295" t="s">
        <v>598</v>
      </c>
      <c r="H49" s="62" t="s">
        <v>61</v>
      </c>
      <c r="I49" s="62" t="s">
        <v>54</v>
      </c>
      <c r="J49" s="62" t="s">
        <v>55</v>
      </c>
      <c r="K49" s="62"/>
      <c r="L49" s="62"/>
      <c r="M49" s="62"/>
      <c r="N49" s="62"/>
      <c r="O49" s="62"/>
      <c r="P49" s="62" t="s">
        <v>55</v>
      </c>
      <c r="Q49" s="62"/>
      <c r="R49" s="62"/>
      <c r="S49" s="56" t="s">
        <v>525</v>
      </c>
      <c r="T49" s="55"/>
      <c r="U49" s="55"/>
      <c r="V49" s="56" t="s">
        <v>303</v>
      </c>
      <c r="W49" s="55"/>
      <c r="X49" s="55"/>
      <c r="Y49" s="56" t="s">
        <v>548</v>
      </c>
      <c r="Z49" s="55"/>
      <c r="AA49" s="55"/>
      <c r="AB49" s="56">
        <v>14.2212</v>
      </c>
      <c r="AC49" s="56">
        <v>5</v>
      </c>
      <c r="AD49" s="56">
        <v>12.7018</v>
      </c>
      <c r="AE49" s="72"/>
    </row>
    <row r="50" s="2" customFormat="1" ht="61.95" customHeight="1" spans="1:31">
      <c r="A50" s="72">
        <v>13</v>
      </c>
      <c r="B50" s="62" t="s">
        <v>508</v>
      </c>
      <c r="C50" s="62"/>
      <c r="D50" s="62"/>
      <c r="E50" s="62" t="s">
        <v>599</v>
      </c>
      <c r="F50" s="295" t="s">
        <v>60</v>
      </c>
      <c r="G50" s="295"/>
      <c r="H50" s="62" t="s">
        <v>61</v>
      </c>
      <c r="I50" s="62" t="s">
        <v>54</v>
      </c>
      <c r="J50" s="62" t="s">
        <v>55</v>
      </c>
      <c r="K50" s="62"/>
      <c r="L50" s="62"/>
      <c r="M50" s="62"/>
      <c r="N50" s="62"/>
      <c r="O50" s="62"/>
      <c r="P50" s="62" t="s">
        <v>55</v>
      </c>
      <c r="Q50" s="62"/>
      <c r="R50" s="62"/>
      <c r="S50" s="60"/>
      <c r="T50" s="59"/>
      <c r="U50" s="59"/>
      <c r="V50" s="60"/>
      <c r="W50" s="59"/>
      <c r="X50" s="59"/>
      <c r="Y50" s="60"/>
      <c r="Z50" s="59"/>
      <c r="AA50" s="59"/>
      <c r="AB50" s="60"/>
      <c r="AC50" s="60"/>
      <c r="AD50" s="60"/>
      <c r="AE50" s="72"/>
    </row>
    <row r="51" s="2" customFormat="1" ht="61.95" customHeight="1" spans="1:31">
      <c r="A51" s="72">
        <v>27</v>
      </c>
      <c r="B51" s="62" t="s">
        <v>508</v>
      </c>
      <c r="C51" s="62"/>
      <c r="D51" s="62"/>
      <c r="E51" s="62" t="s">
        <v>600</v>
      </c>
      <c r="F51" s="62" t="s">
        <v>136</v>
      </c>
      <c r="G51" s="62" t="s">
        <v>601</v>
      </c>
      <c r="H51" s="62" t="s">
        <v>61</v>
      </c>
      <c r="I51" s="62"/>
      <c r="J51" s="62"/>
      <c r="K51" s="62"/>
      <c r="L51" s="62"/>
      <c r="M51" s="62"/>
      <c r="N51" s="62" t="s">
        <v>602</v>
      </c>
      <c r="O51" s="62"/>
      <c r="P51" s="62"/>
      <c r="Q51" s="62" t="s">
        <v>55</v>
      </c>
      <c r="R51" s="62"/>
      <c r="S51" s="61" t="s">
        <v>90</v>
      </c>
      <c r="T51" s="61"/>
      <c r="U51" s="61"/>
      <c r="V51" s="61" t="s">
        <v>90</v>
      </c>
      <c r="W51" s="61"/>
      <c r="X51" s="61"/>
      <c r="Y51" s="187" t="s">
        <v>90</v>
      </c>
      <c r="Z51" s="187"/>
      <c r="AA51" s="187"/>
      <c r="AB51" s="61" t="s">
        <v>90</v>
      </c>
      <c r="AC51" s="62" t="s">
        <v>90</v>
      </c>
      <c r="AD51" s="61" t="s">
        <v>90</v>
      </c>
      <c r="AE51" s="62" t="s">
        <v>601</v>
      </c>
    </row>
    <row r="52" s="2" customFormat="1" ht="61.95" customHeight="1" spans="1:31">
      <c r="A52" s="72">
        <v>28</v>
      </c>
      <c r="B52" s="62" t="s">
        <v>508</v>
      </c>
      <c r="C52" s="62"/>
      <c r="D52" s="62"/>
      <c r="E52" s="62" t="s">
        <v>603</v>
      </c>
      <c r="F52" s="62" t="s">
        <v>136</v>
      </c>
      <c r="G52" s="62" t="s">
        <v>604</v>
      </c>
      <c r="H52" s="72" t="s">
        <v>61</v>
      </c>
      <c r="I52" s="72"/>
      <c r="J52" s="91"/>
      <c r="K52" s="91"/>
      <c r="L52" s="91"/>
      <c r="M52" s="91"/>
      <c r="N52" s="91" t="s">
        <v>605</v>
      </c>
      <c r="O52" s="91"/>
      <c r="P52" s="91"/>
      <c r="Q52" s="72" t="s">
        <v>55</v>
      </c>
      <c r="R52" s="91"/>
      <c r="S52" s="153" t="s">
        <v>68</v>
      </c>
      <c r="T52" s="153"/>
      <c r="U52" s="153"/>
      <c r="V52" s="61" t="s">
        <v>90</v>
      </c>
      <c r="W52" s="61"/>
      <c r="X52" s="61"/>
      <c r="Y52" s="187" t="s">
        <v>90</v>
      </c>
      <c r="Z52" s="187"/>
      <c r="AA52" s="187"/>
      <c r="AB52" s="72">
        <v>0.8</v>
      </c>
      <c r="AC52" s="72" t="s">
        <v>90</v>
      </c>
      <c r="AD52" s="187" t="s">
        <v>90</v>
      </c>
      <c r="AE52" s="72"/>
    </row>
    <row r="53" s="2" customFormat="1" ht="61.95" customHeight="1" spans="1:31">
      <c r="A53" s="72"/>
      <c r="B53" s="62"/>
      <c r="C53" s="62"/>
      <c r="D53" s="62"/>
      <c r="E53" s="62"/>
      <c r="F53" s="62" t="s">
        <v>136</v>
      </c>
      <c r="G53" s="62" t="s">
        <v>606</v>
      </c>
      <c r="H53" s="72" t="s">
        <v>61</v>
      </c>
      <c r="I53" s="72"/>
      <c r="J53" s="91"/>
      <c r="K53" s="91"/>
      <c r="L53" s="91"/>
      <c r="M53" s="91"/>
      <c r="N53" s="91" t="s">
        <v>605</v>
      </c>
      <c r="O53" s="91"/>
      <c r="P53" s="91"/>
      <c r="Q53" s="72" t="s">
        <v>55</v>
      </c>
      <c r="R53" s="91"/>
      <c r="S53" s="153" t="s">
        <v>68</v>
      </c>
      <c r="T53" s="153"/>
      <c r="U53" s="153"/>
      <c r="V53" s="61" t="s">
        <v>90</v>
      </c>
      <c r="W53" s="61"/>
      <c r="X53" s="61"/>
      <c r="Y53" s="187" t="s">
        <v>90</v>
      </c>
      <c r="Z53" s="187"/>
      <c r="AA53" s="187"/>
      <c r="AB53" s="187">
        <v>1</v>
      </c>
      <c r="AC53" s="72" t="s">
        <v>90</v>
      </c>
      <c r="AD53" s="187" t="s">
        <v>90</v>
      </c>
      <c r="AE53" s="72"/>
    </row>
    <row r="54" s="2" customFormat="1" ht="61.95" customHeight="1" spans="1:31">
      <c r="A54" s="72">
        <v>29</v>
      </c>
      <c r="B54" s="62" t="s">
        <v>508</v>
      </c>
      <c r="C54" s="62"/>
      <c r="D54" s="62"/>
      <c r="E54" s="62" t="s">
        <v>607</v>
      </c>
      <c r="F54" s="62" t="s">
        <v>136</v>
      </c>
      <c r="G54" s="62" t="s">
        <v>608</v>
      </c>
      <c r="H54" s="62" t="s">
        <v>61</v>
      </c>
      <c r="I54" s="62"/>
      <c r="J54" s="91"/>
      <c r="K54" s="62"/>
      <c r="L54" s="62"/>
      <c r="M54" s="62"/>
      <c r="N54" s="62" t="s">
        <v>602</v>
      </c>
      <c r="O54" s="62"/>
      <c r="P54" s="62"/>
      <c r="Q54" s="62" t="s">
        <v>55</v>
      </c>
      <c r="R54" s="62"/>
      <c r="S54" s="61" t="s">
        <v>90</v>
      </c>
      <c r="T54" s="61"/>
      <c r="U54" s="61"/>
      <c r="V54" s="61" t="s">
        <v>90</v>
      </c>
      <c r="W54" s="61"/>
      <c r="X54" s="61"/>
      <c r="Y54" s="61" t="s">
        <v>90</v>
      </c>
      <c r="Z54" s="61"/>
      <c r="AA54" s="61"/>
      <c r="AB54" s="61" t="s">
        <v>90</v>
      </c>
      <c r="AC54" s="62" t="s">
        <v>90</v>
      </c>
      <c r="AD54" s="61" t="s">
        <v>90</v>
      </c>
      <c r="AE54" s="62" t="s">
        <v>609</v>
      </c>
    </row>
    <row r="55" s="2" customFormat="1" ht="61.95" customHeight="1" spans="1:31">
      <c r="A55" s="72">
        <v>1</v>
      </c>
      <c r="B55" s="154" t="s">
        <v>508</v>
      </c>
      <c r="C55" s="62" t="s">
        <v>498</v>
      </c>
      <c r="D55" s="62" t="s">
        <v>499</v>
      </c>
      <c r="E55" s="62" t="s">
        <v>610</v>
      </c>
      <c r="F55" s="62" t="s">
        <v>136</v>
      </c>
      <c r="G55" s="62" t="s">
        <v>601</v>
      </c>
      <c r="H55" s="62" t="s">
        <v>61</v>
      </c>
      <c r="I55" s="62"/>
      <c r="J55" s="62"/>
      <c r="K55" s="62"/>
      <c r="L55" s="62"/>
      <c r="M55" s="62"/>
      <c r="N55" s="62" t="s">
        <v>602</v>
      </c>
      <c r="O55" s="62"/>
      <c r="P55" s="62"/>
      <c r="Q55" s="62" t="s">
        <v>55</v>
      </c>
      <c r="R55" s="62"/>
      <c r="S55" s="61" t="s">
        <v>90</v>
      </c>
      <c r="T55" s="61"/>
      <c r="U55" s="61"/>
      <c r="V55" s="61" t="s">
        <v>90</v>
      </c>
      <c r="W55" s="61"/>
      <c r="X55" s="61"/>
      <c r="Y55" s="61" t="s">
        <v>90</v>
      </c>
      <c r="Z55" s="61"/>
      <c r="AA55" s="61"/>
      <c r="AB55" s="61" t="s">
        <v>90</v>
      </c>
      <c r="AC55" s="62" t="s">
        <v>90</v>
      </c>
      <c r="AD55" s="61" t="s">
        <v>90</v>
      </c>
      <c r="AE55" s="62" t="s">
        <v>601</v>
      </c>
    </row>
    <row r="56" s="2" customFormat="1" ht="61.95" customHeight="1" spans="1:31">
      <c r="A56" s="72">
        <v>2</v>
      </c>
      <c r="B56" s="154" t="s">
        <v>508</v>
      </c>
      <c r="C56" s="62"/>
      <c r="D56" s="62"/>
      <c r="E56" s="62" t="s">
        <v>611</v>
      </c>
      <c r="F56" s="62" t="s">
        <v>136</v>
      </c>
      <c r="G56" s="62" t="s">
        <v>612</v>
      </c>
      <c r="H56" s="62" t="s">
        <v>61</v>
      </c>
      <c r="I56" s="62" t="s">
        <v>613</v>
      </c>
      <c r="J56" s="62"/>
      <c r="K56" s="62"/>
      <c r="L56" s="62"/>
      <c r="M56" s="62"/>
      <c r="N56" s="62" t="s">
        <v>613</v>
      </c>
      <c r="O56" s="62"/>
      <c r="P56" s="62"/>
      <c r="Q56" s="62" t="s">
        <v>55</v>
      </c>
      <c r="R56" s="62"/>
      <c r="S56" s="61" t="s">
        <v>90</v>
      </c>
      <c r="T56" s="61"/>
      <c r="U56" s="61"/>
      <c r="V56" s="61" t="s">
        <v>90</v>
      </c>
      <c r="W56" s="61"/>
      <c r="X56" s="61"/>
      <c r="Y56" s="61" t="s">
        <v>90</v>
      </c>
      <c r="Z56" s="61"/>
      <c r="AA56" s="61"/>
      <c r="AB56" s="61"/>
      <c r="AC56" s="61" t="s">
        <v>90</v>
      </c>
      <c r="AD56" s="61"/>
      <c r="AE56" s="72"/>
    </row>
    <row r="57" s="2" customFormat="1" ht="61.95" customHeight="1" spans="1:31">
      <c r="A57" s="72">
        <v>3</v>
      </c>
      <c r="B57" s="154" t="s">
        <v>508</v>
      </c>
      <c r="C57" s="62"/>
      <c r="D57" s="62"/>
      <c r="E57" s="62" t="s">
        <v>614</v>
      </c>
      <c r="F57" s="62" t="s">
        <v>136</v>
      </c>
      <c r="G57" s="62" t="s">
        <v>615</v>
      </c>
      <c r="H57" s="62" t="s">
        <v>61</v>
      </c>
      <c r="I57" s="62" t="s">
        <v>616</v>
      </c>
      <c r="J57" s="62"/>
      <c r="K57" s="62"/>
      <c r="L57" s="62"/>
      <c r="M57" s="62"/>
      <c r="N57" s="62" t="s">
        <v>613</v>
      </c>
      <c r="O57" s="62"/>
      <c r="P57" s="62"/>
      <c r="Q57" s="62" t="s">
        <v>55</v>
      </c>
      <c r="R57" s="62"/>
      <c r="S57" s="62" t="s">
        <v>617</v>
      </c>
      <c r="T57" s="61"/>
      <c r="U57" s="61"/>
      <c r="V57" s="61" t="s">
        <v>90</v>
      </c>
      <c r="W57" s="61"/>
      <c r="X57" s="61"/>
      <c r="Y57" s="62" t="s">
        <v>528</v>
      </c>
      <c r="Z57" s="61"/>
      <c r="AA57" s="61"/>
      <c r="AB57" s="62">
        <v>9</v>
      </c>
      <c r="AC57" s="61" t="s">
        <v>90</v>
      </c>
      <c r="AD57" s="62">
        <v>8</v>
      </c>
      <c r="AE57" s="62"/>
    </row>
    <row r="58" s="2" customFormat="1" ht="146.4" customHeight="1" spans="1:31">
      <c r="A58" s="72">
        <v>4</v>
      </c>
      <c r="B58" s="154" t="s">
        <v>508</v>
      </c>
      <c r="C58" s="62" t="s">
        <v>498</v>
      </c>
      <c r="D58" s="62" t="s">
        <v>499</v>
      </c>
      <c r="E58" s="62" t="s">
        <v>618</v>
      </c>
      <c r="F58" s="62" t="s">
        <v>136</v>
      </c>
      <c r="G58" s="61" t="s">
        <v>90</v>
      </c>
      <c r="H58" s="72" t="s">
        <v>61</v>
      </c>
      <c r="I58" s="72"/>
      <c r="J58" s="91"/>
      <c r="K58" s="91"/>
      <c r="L58" s="91"/>
      <c r="M58" s="91"/>
      <c r="N58" s="62" t="s">
        <v>613</v>
      </c>
      <c r="O58" s="91"/>
      <c r="P58" s="91"/>
      <c r="Q58" s="62" t="s">
        <v>55</v>
      </c>
      <c r="R58" s="91"/>
      <c r="S58" s="187" t="s">
        <v>90</v>
      </c>
      <c r="T58" s="187"/>
      <c r="U58" s="187"/>
      <c r="V58" s="61" t="s">
        <v>90</v>
      </c>
      <c r="W58" s="61"/>
      <c r="X58" s="61"/>
      <c r="Y58" s="187" t="s">
        <v>90</v>
      </c>
      <c r="Z58" s="187"/>
      <c r="AA58" s="187"/>
      <c r="AB58" s="91"/>
      <c r="AC58" s="187" t="s">
        <v>90</v>
      </c>
      <c r="AD58" s="91"/>
      <c r="AE58" s="73" t="s">
        <v>619</v>
      </c>
    </row>
    <row r="59" s="2" customFormat="1" ht="61.95" customHeight="1" spans="1:31">
      <c r="A59" s="72">
        <v>5</v>
      </c>
      <c r="B59" s="154" t="s">
        <v>508</v>
      </c>
      <c r="C59" s="62"/>
      <c r="D59" s="62"/>
      <c r="E59" s="62" t="s">
        <v>620</v>
      </c>
      <c r="F59" s="62" t="s">
        <v>136</v>
      </c>
      <c r="G59" s="62" t="s">
        <v>621</v>
      </c>
      <c r="H59" s="62" t="s">
        <v>61</v>
      </c>
      <c r="I59" s="62"/>
      <c r="J59" s="62"/>
      <c r="K59" s="62"/>
      <c r="L59" s="62"/>
      <c r="M59" s="62"/>
      <c r="N59" s="62" t="s">
        <v>602</v>
      </c>
      <c r="O59" s="62"/>
      <c r="P59" s="62"/>
      <c r="Q59" s="62" t="s">
        <v>55</v>
      </c>
      <c r="R59" s="62"/>
      <c r="S59" s="61" t="s">
        <v>90</v>
      </c>
      <c r="T59" s="61"/>
      <c r="U59" s="61"/>
      <c r="V59" s="61" t="s">
        <v>90</v>
      </c>
      <c r="W59" s="61"/>
      <c r="X59" s="61"/>
      <c r="Y59" s="61" t="s">
        <v>90</v>
      </c>
      <c r="Z59" s="61"/>
      <c r="AA59" s="61"/>
      <c r="AB59" s="61" t="s">
        <v>90</v>
      </c>
      <c r="AC59" s="61" t="s">
        <v>90</v>
      </c>
      <c r="AD59" s="61" t="s">
        <v>90</v>
      </c>
      <c r="AE59" s="62" t="s">
        <v>622</v>
      </c>
    </row>
    <row r="60" s="11" customFormat="1" ht="39" customHeight="1" spans="1:31">
      <c r="A60" s="72"/>
      <c r="B60" s="154"/>
      <c r="C60" s="62"/>
      <c r="D60" s="62"/>
      <c r="E60" s="62"/>
      <c r="F60" s="62"/>
      <c r="G60" s="62"/>
      <c r="H60" s="62"/>
      <c r="I60" s="62"/>
      <c r="J60" s="62"/>
      <c r="K60" s="62"/>
      <c r="L60" s="62"/>
      <c r="M60" s="62"/>
      <c r="N60" s="62"/>
      <c r="O60" s="62"/>
      <c r="P60" s="62"/>
      <c r="Q60" s="62"/>
      <c r="R60" s="62"/>
      <c r="S60" s="62"/>
      <c r="T60" s="61"/>
      <c r="U60" s="61"/>
      <c r="V60" s="62"/>
      <c r="W60" s="62"/>
      <c r="X60" s="62"/>
      <c r="Y60" s="62"/>
      <c r="Z60" s="61"/>
      <c r="AA60" s="61"/>
      <c r="AB60" s="62"/>
      <c r="AC60" s="62"/>
      <c r="AD60" s="62"/>
      <c r="AE60" s="72"/>
    </row>
    <row r="61" s="11" customFormat="1" ht="30" customHeight="1" spans="1:31">
      <c r="A61" s="91" t="s">
        <v>213</v>
      </c>
      <c r="B61" s="154"/>
      <c r="C61" s="91"/>
      <c r="D61" s="91"/>
      <c r="E61" s="91"/>
      <c r="F61" s="91"/>
      <c r="G61" s="62"/>
      <c r="H61" s="62"/>
      <c r="I61" s="62"/>
      <c r="J61" s="62"/>
      <c r="K61" s="62"/>
      <c r="L61" s="62"/>
      <c r="M61" s="62"/>
      <c r="N61" s="62"/>
      <c r="O61" s="62"/>
      <c r="P61" s="62"/>
      <c r="Q61" s="62"/>
      <c r="R61" s="62"/>
      <c r="S61" s="62"/>
      <c r="T61" s="61"/>
      <c r="U61" s="61"/>
      <c r="V61" s="62"/>
      <c r="W61" s="62"/>
      <c r="X61" s="62"/>
      <c r="Y61" s="62"/>
      <c r="Z61" s="61"/>
      <c r="AA61" s="61"/>
      <c r="AB61" s="62"/>
      <c r="AC61" s="62"/>
      <c r="AD61" s="62"/>
      <c r="AE61" s="72"/>
    </row>
    <row r="62" s="356" customFormat="1" ht="39" customHeight="1" spans="1:31">
      <c r="A62" s="186">
        <v>1</v>
      </c>
      <c r="B62" s="164" t="s">
        <v>508</v>
      </c>
      <c r="C62" s="164" t="s">
        <v>623</v>
      </c>
      <c r="D62" s="164" t="s">
        <v>624</v>
      </c>
      <c r="E62" s="164" t="s">
        <v>625</v>
      </c>
      <c r="F62" s="164" t="s">
        <v>51</v>
      </c>
      <c r="G62" s="164" t="s">
        <v>625</v>
      </c>
      <c r="H62" s="164" t="s">
        <v>61</v>
      </c>
      <c r="I62" s="164" t="s">
        <v>626</v>
      </c>
      <c r="J62" s="164" t="s">
        <v>55</v>
      </c>
      <c r="K62" s="276"/>
      <c r="L62" s="276"/>
      <c r="M62" s="276"/>
      <c r="N62" s="276"/>
      <c r="O62" s="276"/>
      <c r="P62" s="276"/>
      <c r="Q62" s="164" t="s">
        <v>55</v>
      </c>
      <c r="R62" s="276"/>
      <c r="S62" s="164" t="s">
        <v>335</v>
      </c>
      <c r="T62" s="61"/>
      <c r="U62" s="61"/>
      <c r="V62" s="62" t="s">
        <v>152</v>
      </c>
      <c r="W62" s="164"/>
      <c r="X62" s="164"/>
      <c r="Y62" s="164" t="s">
        <v>303</v>
      </c>
      <c r="Z62" s="61"/>
      <c r="AA62" s="61"/>
      <c r="AB62" s="164">
        <v>6</v>
      </c>
      <c r="AC62" s="62">
        <v>0.3</v>
      </c>
      <c r="AD62" s="164">
        <v>45.18</v>
      </c>
      <c r="AE62" s="164" t="s">
        <v>627</v>
      </c>
    </row>
    <row r="63" s="11" customFormat="1" ht="39" customHeight="1" spans="1:31">
      <c r="A63" s="372" t="s">
        <v>293</v>
      </c>
      <c r="B63" s="373"/>
      <c r="C63" s="372"/>
      <c r="D63" s="62"/>
      <c r="E63" s="62"/>
      <c r="F63" s="62"/>
      <c r="G63" s="62"/>
      <c r="H63" s="62"/>
      <c r="I63" s="62"/>
      <c r="J63" s="62"/>
      <c r="K63" s="62"/>
      <c r="L63" s="62"/>
      <c r="M63" s="62"/>
      <c r="N63" s="62"/>
      <c r="O63" s="62"/>
      <c r="P63" s="62"/>
      <c r="Q63" s="62"/>
      <c r="R63" s="62"/>
      <c r="S63" s="62"/>
      <c r="T63" s="61"/>
      <c r="U63" s="61"/>
      <c r="V63" s="62"/>
      <c r="W63" s="62"/>
      <c r="X63" s="62"/>
      <c r="Y63" s="62"/>
      <c r="Z63" s="61"/>
      <c r="AA63" s="61"/>
      <c r="AB63" s="62"/>
      <c r="AC63" s="62"/>
      <c r="AD63" s="62"/>
      <c r="AE63" s="72"/>
    </row>
    <row r="64" s="2" customFormat="1" ht="63" customHeight="1" spans="1:31">
      <c r="A64" s="72"/>
      <c r="B64" s="62" t="s">
        <v>628</v>
      </c>
      <c r="C64" s="62"/>
      <c r="D64" s="62"/>
      <c r="E64" s="62"/>
      <c r="F64" s="62" t="s">
        <v>629</v>
      </c>
      <c r="G64" s="62" t="s">
        <v>630</v>
      </c>
      <c r="H64" s="62"/>
      <c r="I64" s="62" t="s">
        <v>122</v>
      </c>
      <c r="J64" s="62" t="s">
        <v>55</v>
      </c>
      <c r="K64" s="62"/>
      <c r="L64" s="62"/>
      <c r="M64" s="62"/>
      <c r="N64" s="62"/>
      <c r="O64" s="62"/>
      <c r="P64" s="62"/>
      <c r="Q64" s="62" t="s">
        <v>55</v>
      </c>
      <c r="R64" s="62"/>
      <c r="S64" s="61" t="s">
        <v>90</v>
      </c>
      <c r="T64" s="61"/>
      <c r="U64" s="61"/>
      <c r="V64" s="61" t="s">
        <v>90</v>
      </c>
      <c r="W64" s="61"/>
      <c r="X64" s="61"/>
      <c r="Y64" s="62" t="s">
        <v>85</v>
      </c>
      <c r="Z64" s="61"/>
      <c r="AA64" s="61"/>
      <c r="AB64" s="61" t="s">
        <v>90</v>
      </c>
      <c r="AC64" s="61" t="s">
        <v>90</v>
      </c>
      <c r="AD64" s="62">
        <v>7.5</v>
      </c>
      <c r="AE64" s="62" t="s">
        <v>631</v>
      </c>
    </row>
    <row r="65" s="7" customFormat="1" ht="40.9" customHeight="1" spans="1:37">
      <c r="A65" s="89" t="s">
        <v>144</v>
      </c>
      <c r="B65" s="89"/>
      <c r="C65" s="89"/>
      <c r="D65" s="89"/>
      <c r="E65" s="89"/>
      <c r="F65" s="89"/>
      <c r="G65" s="89"/>
      <c r="H65" s="89"/>
      <c r="I65" s="89"/>
      <c r="J65" s="89"/>
      <c r="K65" s="89"/>
      <c r="L65" s="89"/>
      <c r="M65" s="89"/>
      <c r="N65" s="89"/>
      <c r="O65" s="89"/>
      <c r="P65" s="89"/>
      <c r="Q65" s="89"/>
      <c r="R65" s="89"/>
      <c r="S65" s="89"/>
      <c r="T65" s="92"/>
      <c r="U65" s="92"/>
      <c r="V65" s="93"/>
      <c r="W65" s="92"/>
      <c r="X65" s="92"/>
      <c r="Y65" s="89"/>
      <c r="Z65" s="92"/>
      <c r="AA65" s="92"/>
      <c r="AB65" s="89"/>
      <c r="AC65" s="89"/>
      <c r="AD65" s="89"/>
      <c r="AE65" s="89"/>
      <c r="AF65" s="94"/>
      <c r="AG65" s="94"/>
      <c r="AH65" s="94"/>
      <c r="AI65" s="94"/>
      <c r="AJ65" s="94"/>
      <c r="AK65" s="94"/>
    </row>
  </sheetData>
  <autoFilter ref="A6:AE59">
    <extLst/>
  </autoFilter>
  <mergeCells count="117">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61:G61"/>
    <mergeCell ref="A63:C63"/>
    <mergeCell ref="A65:AE65"/>
    <mergeCell ref="A4:A6"/>
    <mergeCell ref="A52:A53"/>
    <mergeCell ref="B4:B6"/>
    <mergeCell ref="B52:B53"/>
    <mergeCell ref="C4:C6"/>
    <mergeCell ref="C9:C18"/>
    <mergeCell ref="C19:C28"/>
    <mergeCell ref="C29:C31"/>
    <mergeCell ref="C32:C37"/>
    <mergeCell ref="C38:C42"/>
    <mergeCell ref="C43:C48"/>
    <mergeCell ref="C49:C54"/>
    <mergeCell ref="C55:C57"/>
    <mergeCell ref="C58:C59"/>
    <mergeCell ref="D4:D6"/>
    <mergeCell ref="D9:D18"/>
    <mergeCell ref="D19:D28"/>
    <mergeCell ref="D29:D31"/>
    <mergeCell ref="D32:D37"/>
    <mergeCell ref="D38:D42"/>
    <mergeCell ref="D43:D48"/>
    <mergeCell ref="D49:D54"/>
    <mergeCell ref="D55:D57"/>
    <mergeCell ref="D58:D59"/>
    <mergeCell ref="E4:E6"/>
    <mergeCell ref="E52:E53"/>
    <mergeCell ref="F4:F6"/>
    <mergeCell ref="G4:G6"/>
    <mergeCell ref="G17:G18"/>
    <mergeCell ref="G19:G20"/>
    <mergeCell ref="G30:G31"/>
    <mergeCell ref="G41:G43"/>
    <mergeCell ref="G47:G48"/>
    <mergeCell ref="G49:G50"/>
    <mergeCell ref="H4:H6"/>
    <mergeCell ref="H17:H18"/>
    <mergeCell ref="H19:H20"/>
    <mergeCell ref="H30:H31"/>
    <mergeCell ref="I4:I6"/>
    <mergeCell ref="I17:I18"/>
    <mergeCell ref="I19:I20"/>
    <mergeCell ref="I30:I31"/>
    <mergeCell ref="J5:J6"/>
    <mergeCell ref="J17:J18"/>
    <mergeCell ref="J19:J20"/>
    <mergeCell ref="J30:J31"/>
    <mergeCell ref="K5:K6"/>
    <mergeCell ref="K30:K31"/>
    <mergeCell ref="L5:L6"/>
    <mergeCell ref="L30:L31"/>
    <mergeCell ref="M5:M6"/>
    <mergeCell ref="M30:M31"/>
    <mergeCell ref="N5:N6"/>
    <mergeCell ref="N30:N31"/>
    <mergeCell ref="O5:O6"/>
    <mergeCell ref="O30:O31"/>
    <mergeCell ref="P5:P6"/>
    <mergeCell ref="P30:P31"/>
    <mergeCell ref="Q5:Q6"/>
    <mergeCell ref="Q17:Q18"/>
    <mergeCell ref="Q19:Q20"/>
    <mergeCell ref="Q30:Q31"/>
    <mergeCell ref="R5:R6"/>
    <mergeCell ref="R30:R31"/>
    <mergeCell ref="S17:S18"/>
    <mergeCell ref="S19:S20"/>
    <mergeCell ref="S30:S31"/>
    <mergeCell ref="S49:S50"/>
    <mergeCell ref="V17:V18"/>
    <mergeCell ref="V19:V20"/>
    <mergeCell ref="V30:V31"/>
    <mergeCell ref="V49:V50"/>
    <mergeCell ref="Y17:Y18"/>
    <mergeCell ref="Y19:Y20"/>
    <mergeCell ref="Y30:Y31"/>
    <mergeCell ref="Y49:Y50"/>
    <mergeCell ref="AB19:AB20"/>
    <mergeCell ref="AB30:AB31"/>
    <mergeCell ref="AB41:AB43"/>
    <mergeCell ref="AB44:AB46"/>
    <mergeCell ref="AB47:AB48"/>
    <mergeCell ref="AB49:AB50"/>
    <mergeCell ref="AC11:AC12"/>
    <mergeCell ref="AC17:AC18"/>
    <mergeCell ref="AC19:AC20"/>
    <mergeCell ref="AC30:AC31"/>
    <mergeCell ref="AC41:AC43"/>
    <mergeCell ref="AC47:AC48"/>
    <mergeCell ref="AC49:AC50"/>
    <mergeCell ref="AD17:AD18"/>
    <mergeCell ref="AD19:AD20"/>
    <mergeCell ref="AD30:AD31"/>
    <mergeCell ref="AD41:AD43"/>
    <mergeCell ref="AD44:AD46"/>
    <mergeCell ref="AD47:AD48"/>
    <mergeCell ref="AD49:AD50"/>
    <mergeCell ref="AE4:AE6"/>
    <mergeCell ref="AE30:AE3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6"/>
  <sheetViews>
    <sheetView tabSelected="1" topLeftCell="E25" workbookViewId="0">
      <selection activeCell="G36" sqref="G36"/>
    </sheetView>
  </sheetViews>
  <sheetFormatPr defaultColWidth="9" defaultRowHeight="12"/>
  <cols>
    <col min="1" max="1" width="2.8" style="8" customWidth="1"/>
    <col min="2" max="2" width="8" style="9" customWidth="1"/>
    <col min="3" max="3" width="9.8" style="9" customWidth="1"/>
    <col min="4" max="4" width="6.9" style="9" customWidth="1"/>
    <col min="5" max="5" width="16.3" style="9" customWidth="1"/>
    <col min="6" max="6" width="7.9" style="9" customWidth="1"/>
    <col min="7" max="7" width="15.2" style="9" customWidth="1"/>
    <col min="8" max="8" width="7" style="2" customWidth="1"/>
    <col min="9" max="9" width="8.1" style="2" customWidth="1"/>
    <col min="10" max="13" width="4.5" style="2" customWidth="1"/>
    <col min="14" max="15" width="4.7" style="2" customWidth="1"/>
    <col min="16" max="16" width="4.6" style="2" customWidth="1"/>
    <col min="17" max="17" width="3.7" style="2" customWidth="1"/>
    <col min="18" max="18" width="4.2" style="2" customWidth="1"/>
    <col min="19" max="19" width="10.9" style="2" customWidth="1"/>
    <col min="20" max="21" width="10.9" style="10" customWidth="1"/>
    <col min="22" max="22" width="10.9" style="11" customWidth="1"/>
    <col min="23" max="24" width="10.9" style="10" customWidth="1"/>
    <col min="25" max="25" width="10.9" style="11" customWidth="1"/>
    <col min="26" max="27" width="10.9" style="10" customWidth="1"/>
    <col min="28" max="28" width="6.3" style="11" customWidth="1"/>
    <col min="29" max="29" width="7.6" style="11" customWidth="1"/>
    <col min="30" max="30" width="6.6" style="11" customWidth="1"/>
    <col min="31" max="31" width="7" style="2" customWidth="1"/>
    <col min="32" max="16384" width="9" style="2"/>
  </cols>
  <sheetData>
    <row r="1" s="1" customFormat="1" ht="23.55" customHeight="1" spans="1:30">
      <c r="A1" s="135" t="s">
        <v>0</v>
      </c>
      <c r="B1" s="136"/>
      <c r="T1" s="37"/>
      <c r="U1" s="37"/>
      <c r="V1" s="38"/>
      <c r="W1" s="37"/>
      <c r="X1" s="37"/>
      <c r="Y1" s="38"/>
      <c r="Z1" s="37"/>
      <c r="AA1" s="37"/>
      <c r="AB1" s="38"/>
      <c r="AC1" s="38"/>
      <c r="AD1" s="38"/>
    </row>
    <row r="2" s="205" customFormat="1" ht="64" customHeight="1" spans="1:31">
      <c r="A2" s="14" t="s">
        <v>632</v>
      </c>
      <c r="B2" s="15"/>
      <c r="C2" s="14"/>
      <c r="D2" s="14"/>
      <c r="E2" s="14"/>
      <c r="F2" s="14"/>
      <c r="G2" s="14"/>
      <c r="H2" s="14"/>
      <c r="I2" s="14"/>
      <c r="J2" s="14"/>
      <c r="K2" s="14"/>
      <c r="L2" s="14"/>
      <c r="M2" s="14"/>
      <c r="N2" s="14"/>
      <c r="O2" s="14"/>
      <c r="P2" s="14"/>
      <c r="Q2" s="14"/>
      <c r="R2" s="14"/>
      <c r="S2" s="14"/>
      <c r="T2" s="39"/>
      <c r="U2" s="39"/>
      <c r="V2" s="40"/>
      <c r="W2" s="39"/>
      <c r="X2" s="39"/>
      <c r="Y2" s="40"/>
      <c r="Z2" s="39"/>
      <c r="AA2" s="39"/>
      <c r="AB2" s="40"/>
      <c r="AC2" s="40"/>
      <c r="AD2" s="40"/>
      <c r="AE2" s="14"/>
    </row>
    <row r="3" s="3" customFormat="1" ht="32" customHeight="1" spans="1:30">
      <c r="A3" s="16" t="s">
        <v>633</v>
      </c>
      <c r="B3" s="340"/>
      <c r="C3" s="16"/>
      <c r="D3" s="16"/>
      <c r="E3" s="16"/>
      <c r="F3" s="16"/>
      <c r="G3" s="17"/>
      <c r="H3" s="17"/>
      <c r="I3" s="17"/>
      <c r="J3" s="28"/>
      <c r="K3" s="28"/>
      <c r="L3" s="28"/>
      <c r="M3" s="28"/>
      <c r="N3" s="28"/>
      <c r="O3" s="3" t="s">
        <v>366</v>
      </c>
      <c r="T3" s="41"/>
      <c r="U3" s="41"/>
      <c r="V3" s="42"/>
      <c r="W3" s="41"/>
      <c r="X3" s="41"/>
      <c r="Y3" s="42"/>
      <c r="Z3" s="41"/>
      <c r="AA3" s="41"/>
      <c r="AB3" s="42"/>
      <c r="AC3" s="42"/>
      <c r="AD3" s="42"/>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44"/>
      <c r="X4" s="44"/>
      <c r="Y4" s="45"/>
      <c r="Z4" s="44"/>
      <c r="AA4" s="68"/>
      <c r="AB4" s="161" t="s">
        <v>16</v>
      </c>
      <c r="AC4" s="161"/>
      <c r="AD4" s="161"/>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46"/>
      <c r="X5" s="46"/>
      <c r="Y5" s="47" t="s">
        <v>28</v>
      </c>
      <c r="Z5" s="46"/>
      <c r="AA5" s="46"/>
      <c r="AB5" s="161"/>
      <c r="AC5" s="161"/>
      <c r="AD5" s="161"/>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49" t="s">
        <v>30</v>
      </c>
      <c r="X6" s="50" t="s">
        <v>31</v>
      </c>
      <c r="Y6" s="51" t="s">
        <v>28</v>
      </c>
      <c r="Z6" s="49" t="s">
        <v>30</v>
      </c>
      <c r="AA6" s="50" t="s">
        <v>31</v>
      </c>
      <c r="AB6" s="54" t="s">
        <v>26</v>
      </c>
      <c r="AC6" s="54" t="s">
        <v>27</v>
      </c>
      <c r="AD6" s="54" t="s">
        <v>28</v>
      </c>
      <c r="AE6" s="18"/>
    </row>
    <row r="7" s="4" customFormat="1" ht="19.05" customHeight="1" spans="1:31">
      <c r="A7" s="18" t="s">
        <v>33</v>
      </c>
      <c r="B7" s="18" t="s">
        <v>34</v>
      </c>
      <c r="C7" s="18" t="s">
        <v>35</v>
      </c>
      <c r="D7" s="18" t="s">
        <v>36</v>
      </c>
      <c r="E7" s="18" t="s">
        <v>37</v>
      </c>
      <c r="F7" s="18" t="s">
        <v>38</v>
      </c>
      <c r="G7" s="18" t="s">
        <v>39</v>
      </c>
      <c r="H7" s="18" t="s">
        <v>40</v>
      </c>
      <c r="I7" s="18" t="s">
        <v>41</v>
      </c>
      <c r="J7" s="18" t="s">
        <v>42</v>
      </c>
      <c r="K7" s="18"/>
      <c r="L7" s="18"/>
      <c r="M7" s="18"/>
      <c r="N7" s="18"/>
      <c r="O7" s="18" t="s">
        <v>43</v>
      </c>
      <c r="P7" s="18"/>
      <c r="Q7" s="18"/>
      <c r="R7" s="18"/>
      <c r="S7" s="18" t="s">
        <v>44</v>
      </c>
      <c r="T7" s="46"/>
      <c r="U7" s="46"/>
      <c r="V7" s="47"/>
      <c r="W7" s="46"/>
      <c r="X7" s="46"/>
      <c r="Y7" s="47"/>
      <c r="Z7" s="46"/>
      <c r="AA7" s="46"/>
      <c r="AB7" s="47" t="s">
        <v>45</v>
      </c>
      <c r="AC7" s="47"/>
      <c r="AD7" s="47"/>
      <c r="AE7" s="18"/>
    </row>
    <row r="8" s="4" customFormat="1" ht="28.8" customHeight="1" spans="1:31">
      <c r="A8" s="176" t="s">
        <v>46</v>
      </c>
      <c r="B8" s="177"/>
      <c r="C8" s="176"/>
      <c r="D8" s="176"/>
      <c r="E8" s="176"/>
      <c r="F8" s="176"/>
      <c r="G8" s="22"/>
      <c r="H8" s="18"/>
      <c r="I8" s="18"/>
      <c r="J8" s="18"/>
      <c r="K8" s="18"/>
      <c r="L8" s="18"/>
      <c r="M8" s="18"/>
      <c r="N8" s="18"/>
      <c r="O8" s="18"/>
      <c r="P8" s="18"/>
      <c r="Q8" s="18"/>
      <c r="R8" s="18"/>
      <c r="S8" s="18"/>
      <c r="T8" s="46"/>
      <c r="U8" s="46"/>
      <c r="V8" s="47"/>
      <c r="W8" s="46"/>
      <c r="X8" s="46"/>
      <c r="Y8" s="47"/>
      <c r="Z8" s="46"/>
      <c r="AA8" s="46"/>
      <c r="AB8" s="47"/>
      <c r="AC8" s="47"/>
      <c r="AD8" s="47"/>
      <c r="AE8" s="18"/>
    </row>
    <row r="9" s="4" customFormat="1" ht="43.8" customHeight="1" spans="1:31">
      <c r="A9" s="22">
        <v>1</v>
      </c>
      <c r="B9" s="23" t="s">
        <v>634</v>
      </c>
      <c r="C9" s="23" t="s">
        <v>48</v>
      </c>
      <c r="D9" s="23" t="s">
        <v>49</v>
      </c>
      <c r="E9" s="23" t="s">
        <v>635</v>
      </c>
      <c r="F9" s="23" t="s">
        <v>51</v>
      </c>
      <c r="G9" s="23" t="s">
        <v>636</v>
      </c>
      <c r="H9" s="23" t="s">
        <v>61</v>
      </c>
      <c r="I9" s="23" t="s">
        <v>122</v>
      </c>
      <c r="J9" s="23" t="s">
        <v>55</v>
      </c>
      <c r="K9" s="23"/>
      <c r="L9" s="23"/>
      <c r="M9" s="23"/>
      <c r="N9" s="23"/>
      <c r="O9" s="23"/>
      <c r="P9" s="23"/>
      <c r="Q9" s="23" t="s">
        <v>55</v>
      </c>
      <c r="R9" s="23"/>
      <c r="S9" s="23" t="s">
        <v>637</v>
      </c>
      <c r="T9" s="55"/>
      <c r="U9" s="55"/>
      <c r="V9" s="56" t="s">
        <v>638</v>
      </c>
      <c r="W9" s="55"/>
      <c r="X9" s="55"/>
      <c r="Y9" s="62" t="s">
        <v>639</v>
      </c>
      <c r="Z9" s="61"/>
      <c r="AA9" s="61"/>
      <c r="AB9" s="62">
        <v>78.1</v>
      </c>
      <c r="AC9" s="56">
        <v>14.4362</v>
      </c>
      <c r="AD9" s="72">
        <v>113.04</v>
      </c>
      <c r="AE9" s="23"/>
    </row>
    <row r="10" s="4" customFormat="1" ht="43.8" customHeight="1" spans="1:31">
      <c r="A10" s="22">
        <v>18</v>
      </c>
      <c r="B10" s="23" t="s">
        <v>634</v>
      </c>
      <c r="C10" s="23"/>
      <c r="D10" s="23"/>
      <c r="E10" s="23" t="s">
        <v>640</v>
      </c>
      <c r="F10" s="23" t="s">
        <v>60</v>
      </c>
      <c r="G10" s="23"/>
      <c r="H10" s="23" t="s">
        <v>61</v>
      </c>
      <c r="I10" s="23"/>
      <c r="J10" s="23"/>
      <c r="K10" s="23"/>
      <c r="L10" s="23"/>
      <c r="M10" s="23"/>
      <c r="N10" s="23"/>
      <c r="O10" s="23"/>
      <c r="P10" s="23"/>
      <c r="Q10" s="23"/>
      <c r="R10" s="23"/>
      <c r="S10" s="23"/>
      <c r="T10" s="57"/>
      <c r="U10" s="57"/>
      <c r="V10" s="58"/>
      <c r="W10" s="57"/>
      <c r="X10" s="57"/>
      <c r="Y10" s="62"/>
      <c r="Z10" s="61"/>
      <c r="AA10" s="61"/>
      <c r="AB10" s="62"/>
      <c r="AC10" s="58"/>
      <c r="AD10" s="72"/>
      <c r="AE10" s="22"/>
    </row>
    <row r="11" s="2" customFormat="1" ht="53.4" customHeight="1" spans="1:31">
      <c r="A11" s="22">
        <v>2</v>
      </c>
      <c r="B11" s="23" t="s">
        <v>634</v>
      </c>
      <c r="C11" s="23"/>
      <c r="D11" s="23"/>
      <c r="E11" s="23" t="s">
        <v>641</v>
      </c>
      <c r="F11" s="23" t="s">
        <v>51</v>
      </c>
      <c r="G11" s="23" t="s">
        <v>642</v>
      </c>
      <c r="H11" s="22" t="s">
        <v>61</v>
      </c>
      <c r="I11" s="23" t="s">
        <v>54</v>
      </c>
      <c r="J11" s="23"/>
      <c r="K11" s="23"/>
      <c r="L11" s="22"/>
      <c r="M11" s="22" t="s">
        <v>55</v>
      </c>
      <c r="N11" s="22"/>
      <c r="O11" s="22"/>
      <c r="P11" s="22"/>
      <c r="Q11" s="22" t="s">
        <v>55</v>
      </c>
      <c r="R11" s="22"/>
      <c r="S11" s="23"/>
      <c r="T11" s="57"/>
      <c r="U11" s="57"/>
      <c r="V11" s="58"/>
      <c r="W11" s="57"/>
      <c r="X11" s="57"/>
      <c r="Y11" s="62"/>
      <c r="Z11" s="61"/>
      <c r="AA11" s="61"/>
      <c r="AB11" s="62"/>
      <c r="AC11" s="58"/>
      <c r="AD11" s="72"/>
      <c r="AE11" s="22"/>
    </row>
    <row r="12" s="2" customFormat="1" ht="41.4" customHeight="1" spans="1:31">
      <c r="A12" s="22">
        <v>3</v>
      </c>
      <c r="B12" s="23" t="s">
        <v>634</v>
      </c>
      <c r="C12" s="23"/>
      <c r="D12" s="23"/>
      <c r="E12" s="23" t="s">
        <v>643</v>
      </c>
      <c r="F12" s="23" t="s">
        <v>60</v>
      </c>
      <c r="G12" s="23" t="s">
        <v>644</v>
      </c>
      <c r="H12" s="22" t="s">
        <v>61</v>
      </c>
      <c r="I12" s="22" t="s">
        <v>54</v>
      </c>
      <c r="J12" s="22" t="s">
        <v>55</v>
      </c>
      <c r="K12" s="22"/>
      <c r="L12" s="22"/>
      <c r="M12" s="22"/>
      <c r="N12" s="22"/>
      <c r="O12" s="22"/>
      <c r="P12" s="22"/>
      <c r="Q12" s="22" t="s">
        <v>55</v>
      </c>
      <c r="R12" s="22"/>
      <c r="S12" s="23"/>
      <c r="T12" s="57"/>
      <c r="U12" s="57"/>
      <c r="V12" s="58"/>
      <c r="W12" s="57"/>
      <c r="X12" s="57"/>
      <c r="Y12" s="62"/>
      <c r="Z12" s="61"/>
      <c r="AA12" s="61"/>
      <c r="AB12" s="62"/>
      <c r="AC12" s="58"/>
      <c r="AD12" s="72"/>
      <c r="AE12" s="22"/>
    </row>
    <row r="13" s="2" customFormat="1" ht="41.4" customHeight="1" spans="1:31">
      <c r="A13" s="22">
        <v>4</v>
      </c>
      <c r="B13" s="23" t="s">
        <v>634</v>
      </c>
      <c r="C13" s="23"/>
      <c r="D13" s="23"/>
      <c r="E13" s="23" t="s">
        <v>645</v>
      </c>
      <c r="F13" s="23" t="s">
        <v>60</v>
      </c>
      <c r="G13" s="23"/>
      <c r="H13" s="22" t="s">
        <v>61</v>
      </c>
      <c r="I13" s="22"/>
      <c r="J13" s="22"/>
      <c r="K13" s="22"/>
      <c r="L13" s="22"/>
      <c r="M13" s="22"/>
      <c r="N13" s="22"/>
      <c r="O13" s="22"/>
      <c r="P13" s="22"/>
      <c r="Q13" s="22"/>
      <c r="R13" s="22"/>
      <c r="S13" s="23"/>
      <c r="T13" s="57"/>
      <c r="U13" s="57"/>
      <c r="V13" s="58"/>
      <c r="W13" s="57"/>
      <c r="X13" s="57"/>
      <c r="Y13" s="62"/>
      <c r="Z13" s="61"/>
      <c r="AA13" s="61"/>
      <c r="AB13" s="62"/>
      <c r="AC13" s="58"/>
      <c r="AD13" s="72"/>
      <c r="AE13" s="22"/>
    </row>
    <row r="14" s="2" customFormat="1" ht="41.4" customHeight="1" spans="1:31">
      <c r="A14" s="22">
        <v>5</v>
      </c>
      <c r="B14" s="23" t="s">
        <v>634</v>
      </c>
      <c r="C14" s="23"/>
      <c r="D14" s="23"/>
      <c r="E14" s="23" t="s">
        <v>646</v>
      </c>
      <c r="F14" s="23" t="s">
        <v>60</v>
      </c>
      <c r="G14" s="23"/>
      <c r="H14" s="22" t="s">
        <v>61</v>
      </c>
      <c r="I14" s="22"/>
      <c r="J14" s="22"/>
      <c r="K14" s="22"/>
      <c r="L14" s="22"/>
      <c r="M14" s="22"/>
      <c r="N14" s="22"/>
      <c r="O14" s="22"/>
      <c r="P14" s="22"/>
      <c r="Q14" s="22"/>
      <c r="R14" s="22"/>
      <c r="S14" s="23"/>
      <c r="T14" s="57"/>
      <c r="U14" s="57"/>
      <c r="V14" s="58"/>
      <c r="W14" s="57"/>
      <c r="X14" s="57"/>
      <c r="Y14" s="62"/>
      <c r="Z14" s="61"/>
      <c r="AA14" s="61"/>
      <c r="AB14" s="62"/>
      <c r="AC14" s="58"/>
      <c r="AD14" s="72"/>
      <c r="AE14" s="22"/>
    </row>
    <row r="15" s="2" customFormat="1" ht="41.4" customHeight="1" spans="1:31">
      <c r="A15" s="22">
        <v>6</v>
      </c>
      <c r="B15" s="23" t="s">
        <v>634</v>
      </c>
      <c r="C15" s="23"/>
      <c r="D15" s="23"/>
      <c r="E15" s="23" t="s">
        <v>647</v>
      </c>
      <c r="F15" s="23" t="s">
        <v>60</v>
      </c>
      <c r="G15" s="23"/>
      <c r="H15" s="22" t="s">
        <v>61</v>
      </c>
      <c r="I15" s="22"/>
      <c r="J15" s="22"/>
      <c r="K15" s="22"/>
      <c r="L15" s="22"/>
      <c r="M15" s="22"/>
      <c r="N15" s="22"/>
      <c r="O15" s="22"/>
      <c r="P15" s="22"/>
      <c r="Q15" s="22"/>
      <c r="R15" s="22"/>
      <c r="S15" s="23"/>
      <c r="T15" s="57"/>
      <c r="U15" s="57"/>
      <c r="V15" s="58"/>
      <c r="W15" s="57"/>
      <c r="X15" s="57"/>
      <c r="Y15" s="62"/>
      <c r="Z15" s="61"/>
      <c r="AA15" s="61"/>
      <c r="AB15" s="62"/>
      <c r="AC15" s="58"/>
      <c r="AD15" s="72"/>
      <c r="AE15" s="22"/>
    </row>
    <row r="16" s="2" customFormat="1" ht="41.4" customHeight="1" spans="1:31">
      <c r="A16" s="22">
        <v>7</v>
      </c>
      <c r="B16" s="23" t="s">
        <v>634</v>
      </c>
      <c r="C16" s="23"/>
      <c r="D16" s="23"/>
      <c r="E16" s="23" t="s">
        <v>648</v>
      </c>
      <c r="F16" s="23" t="s">
        <v>60</v>
      </c>
      <c r="G16" s="23"/>
      <c r="H16" s="22" t="s">
        <v>61</v>
      </c>
      <c r="I16" s="22"/>
      <c r="J16" s="22"/>
      <c r="K16" s="22"/>
      <c r="L16" s="22"/>
      <c r="M16" s="22"/>
      <c r="N16" s="22"/>
      <c r="O16" s="22"/>
      <c r="P16" s="22"/>
      <c r="Q16" s="22"/>
      <c r="R16" s="22"/>
      <c r="S16" s="23"/>
      <c r="T16" s="57"/>
      <c r="U16" s="57"/>
      <c r="V16" s="58"/>
      <c r="W16" s="57"/>
      <c r="X16" s="57"/>
      <c r="Y16" s="62"/>
      <c r="Z16" s="61"/>
      <c r="AA16" s="61"/>
      <c r="AB16" s="62"/>
      <c r="AC16" s="58"/>
      <c r="AD16" s="72"/>
      <c r="AE16" s="22"/>
    </row>
    <row r="17" s="2" customFormat="1" ht="41.4" customHeight="1" spans="1:31">
      <c r="A17" s="22">
        <v>10</v>
      </c>
      <c r="B17" s="23" t="s">
        <v>634</v>
      </c>
      <c r="C17" s="23"/>
      <c r="D17" s="23"/>
      <c r="E17" s="23" t="s">
        <v>649</v>
      </c>
      <c r="F17" s="23" t="s">
        <v>60</v>
      </c>
      <c r="G17" s="23"/>
      <c r="H17" s="22" t="s">
        <v>61</v>
      </c>
      <c r="I17" s="22"/>
      <c r="J17" s="22"/>
      <c r="K17" s="22"/>
      <c r="L17" s="22"/>
      <c r="M17" s="22"/>
      <c r="N17" s="22"/>
      <c r="O17" s="22"/>
      <c r="P17" s="22"/>
      <c r="Q17" s="22"/>
      <c r="R17" s="22"/>
      <c r="S17" s="23"/>
      <c r="T17" s="57"/>
      <c r="U17" s="57"/>
      <c r="V17" s="58"/>
      <c r="W17" s="57"/>
      <c r="X17" s="57"/>
      <c r="Y17" s="62"/>
      <c r="Z17" s="61"/>
      <c r="AA17" s="61"/>
      <c r="AB17" s="62"/>
      <c r="AC17" s="58"/>
      <c r="AD17" s="72"/>
      <c r="AE17" s="22"/>
    </row>
    <row r="18" s="2" customFormat="1" ht="41.4" customHeight="1" spans="1:31">
      <c r="A18" s="22">
        <v>11</v>
      </c>
      <c r="B18" s="23" t="s">
        <v>634</v>
      </c>
      <c r="C18" s="23"/>
      <c r="D18" s="23"/>
      <c r="E18" s="23" t="s">
        <v>650</v>
      </c>
      <c r="F18" s="23" t="s">
        <v>60</v>
      </c>
      <c r="G18" s="23"/>
      <c r="H18" s="22" t="s">
        <v>61</v>
      </c>
      <c r="I18" s="22"/>
      <c r="J18" s="22"/>
      <c r="K18" s="22"/>
      <c r="L18" s="22"/>
      <c r="M18" s="22"/>
      <c r="N18" s="22"/>
      <c r="O18" s="22"/>
      <c r="P18" s="22"/>
      <c r="Q18" s="22"/>
      <c r="R18" s="22"/>
      <c r="S18" s="23"/>
      <c r="T18" s="57"/>
      <c r="U18" s="57"/>
      <c r="V18" s="58"/>
      <c r="W18" s="57"/>
      <c r="X18" s="57"/>
      <c r="Y18" s="62"/>
      <c r="Z18" s="61"/>
      <c r="AA18" s="61"/>
      <c r="AB18" s="62"/>
      <c r="AC18" s="58"/>
      <c r="AD18" s="72"/>
      <c r="AE18" s="22"/>
    </row>
    <row r="19" s="2" customFormat="1" ht="41.4" customHeight="1" spans="1:31">
      <c r="A19" s="22">
        <v>8</v>
      </c>
      <c r="B19" s="23" t="s">
        <v>634</v>
      </c>
      <c r="C19" s="23"/>
      <c r="D19" s="23"/>
      <c r="E19" s="23" t="s">
        <v>651</v>
      </c>
      <c r="F19" s="23" t="s">
        <v>60</v>
      </c>
      <c r="G19" s="23" t="s">
        <v>652</v>
      </c>
      <c r="H19" s="22" t="s">
        <v>61</v>
      </c>
      <c r="I19" s="23" t="s">
        <v>54</v>
      </c>
      <c r="J19" s="23"/>
      <c r="K19" s="23"/>
      <c r="L19" s="22"/>
      <c r="M19" s="22" t="s">
        <v>55</v>
      </c>
      <c r="N19" s="22"/>
      <c r="O19" s="22"/>
      <c r="P19" s="22"/>
      <c r="Q19" s="22" t="s">
        <v>55</v>
      </c>
      <c r="R19" s="22"/>
      <c r="S19" s="23"/>
      <c r="T19" s="57"/>
      <c r="U19" s="57"/>
      <c r="V19" s="58"/>
      <c r="W19" s="57"/>
      <c r="X19" s="57"/>
      <c r="Y19" s="62"/>
      <c r="Z19" s="61"/>
      <c r="AA19" s="61"/>
      <c r="AB19" s="62"/>
      <c r="AC19" s="58"/>
      <c r="AD19" s="72"/>
      <c r="AE19" s="198"/>
    </row>
    <row r="20" s="2" customFormat="1" ht="41.4" customHeight="1" spans="1:31">
      <c r="A20" s="22">
        <v>9</v>
      </c>
      <c r="B20" s="23" t="s">
        <v>634</v>
      </c>
      <c r="C20" s="23"/>
      <c r="D20" s="23"/>
      <c r="E20" s="23" t="s">
        <v>653</v>
      </c>
      <c r="F20" s="23" t="s">
        <v>60</v>
      </c>
      <c r="G20" s="23"/>
      <c r="H20" s="22" t="s">
        <v>61</v>
      </c>
      <c r="I20" s="23"/>
      <c r="J20" s="23"/>
      <c r="K20" s="23"/>
      <c r="L20" s="22"/>
      <c r="M20" s="22"/>
      <c r="N20" s="22"/>
      <c r="O20" s="22"/>
      <c r="P20" s="22"/>
      <c r="Q20" s="22"/>
      <c r="R20" s="22"/>
      <c r="S20" s="23"/>
      <c r="T20" s="57"/>
      <c r="U20" s="57"/>
      <c r="V20" s="58"/>
      <c r="W20" s="57"/>
      <c r="X20" s="57"/>
      <c r="Y20" s="62"/>
      <c r="Z20" s="61"/>
      <c r="AA20" s="61"/>
      <c r="AB20" s="62"/>
      <c r="AC20" s="58"/>
      <c r="AD20" s="72"/>
      <c r="AE20" s="198"/>
    </row>
    <row r="21" s="2" customFormat="1" ht="41.4" customHeight="1" spans="1:31">
      <c r="A21" s="22">
        <v>12</v>
      </c>
      <c r="B21" s="23" t="s">
        <v>634</v>
      </c>
      <c r="C21" s="23"/>
      <c r="D21" s="23"/>
      <c r="E21" s="23" t="s">
        <v>654</v>
      </c>
      <c r="F21" s="23" t="s">
        <v>60</v>
      </c>
      <c r="G21" s="23"/>
      <c r="H21" s="22" t="s">
        <v>61</v>
      </c>
      <c r="I21" s="23"/>
      <c r="J21" s="23"/>
      <c r="K21" s="23"/>
      <c r="L21" s="22"/>
      <c r="M21" s="22"/>
      <c r="N21" s="22"/>
      <c r="O21" s="22"/>
      <c r="P21" s="22"/>
      <c r="Q21" s="22"/>
      <c r="R21" s="22"/>
      <c r="S21" s="23"/>
      <c r="T21" s="59"/>
      <c r="U21" s="59"/>
      <c r="V21" s="60"/>
      <c r="W21" s="59"/>
      <c r="X21" s="59"/>
      <c r="Y21" s="62"/>
      <c r="Z21" s="61"/>
      <c r="AA21" s="61"/>
      <c r="AB21" s="62"/>
      <c r="AC21" s="60"/>
      <c r="AD21" s="72"/>
      <c r="AE21" s="198"/>
    </row>
    <row r="22" s="2" customFormat="1" ht="41.4" customHeight="1" spans="1:31">
      <c r="A22" s="22">
        <v>13</v>
      </c>
      <c r="B22" s="23" t="s">
        <v>634</v>
      </c>
      <c r="C22" s="23" t="s">
        <v>48</v>
      </c>
      <c r="D22" s="23" t="s">
        <v>49</v>
      </c>
      <c r="E22" s="23" t="s">
        <v>655</v>
      </c>
      <c r="F22" s="23" t="s">
        <v>60</v>
      </c>
      <c r="G22" s="23"/>
      <c r="H22" s="22" t="s">
        <v>61</v>
      </c>
      <c r="I22" s="23"/>
      <c r="J22" s="23"/>
      <c r="K22" s="23"/>
      <c r="L22" s="22"/>
      <c r="M22" s="22"/>
      <c r="N22" s="22"/>
      <c r="O22" s="22"/>
      <c r="P22" s="22"/>
      <c r="Q22" s="22"/>
      <c r="R22" s="22"/>
      <c r="S22" s="23" t="s">
        <v>637</v>
      </c>
      <c r="T22" s="55"/>
      <c r="U22" s="55"/>
      <c r="V22" s="56" t="s">
        <v>638</v>
      </c>
      <c r="W22" s="55"/>
      <c r="X22" s="55"/>
      <c r="Y22" s="62" t="s">
        <v>639</v>
      </c>
      <c r="Z22" s="61"/>
      <c r="AA22" s="61"/>
      <c r="AB22" s="62">
        <v>78.1</v>
      </c>
      <c r="AC22" s="192">
        <v>14.4362</v>
      </c>
      <c r="AD22" s="72">
        <v>113.04</v>
      </c>
      <c r="AE22" s="198"/>
    </row>
    <row r="23" s="2" customFormat="1" ht="41.4" customHeight="1" spans="1:31">
      <c r="A23" s="22">
        <v>14</v>
      </c>
      <c r="B23" s="23" t="s">
        <v>634</v>
      </c>
      <c r="C23" s="23"/>
      <c r="D23" s="23"/>
      <c r="E23" s="23" t="s">
        <v>656</v>
      </c>
      <c r="F23" s="23" t="s">
        <v>60</v>
      </c>
      <c r="G23" s="23"/>
      <c r="H23" s="22" t="s">
        <v>61</v>
      </c>
      <c r="I23" s="23"/>
      <c r="J23" s="23"/>
      <c r="K23" s="23"/>
      <c r="L23" s="22"/>
      <c r="M23" s="22"/>
      <c r="N23" s="22"/>
      <c r="O23" s="22"/>
      <c r="P23" s="22"/>
      <c r="Q23" s="22"/>
      <c r="R23" s="22"/>
      <c r="S23" s="23"/>
      <c r="T23" s="57"/>
      <c r="U23" s="57"/>
      <c r="V23" s="58"/>
      <c r="W23" s="57"/>
      <c r="X23" s="57"/>
      <c r="Y23" s="62"/>
      <c r="Z23" s="61"/>
      <c r="AA23" s="61"/>
      <c r="AB23" s="62"/>
      <c r="AC23" s="193"/>
      <c r="AD23" s="72"/>
      <c r="AE23" s="198"/>
    </row>
    <row r="24" s="2" customFormat="1" ht="41.4" customHeight="1" spans="1:31">
      <c r="A24" s="22">
        <v>15</v>
      </c>
      <c r="B24" s="23" t="s">
        <v>634</v>
      </c>
      <c r="C24" s="23"/>
      <c r="D24" s="23"/>
      <c r="E24" s="23" t="s">
        <v>657</v>
      </c>
      <c r="F24" s="23" t="s">
        <v>60</v>
      </c>
      <c r="G24" s="23"/>
      <c r="H24" s="22" t="s">
        <v>61</v>
      </c>
      <c r="I24" s="23"/>
      <c r="J24" s="23"/>
      <c r="K24" s="23"/>
      <c r="L24" s="22"/>
      <c r="M24" s="22"/>
      <c r="N24" s="22"/>
      <c r="O24" s="22"/>
      <c r="P24" s="22"/>
      <c r="Q24" s="22"/>
      <c r="R24" s="22"/>
      <c r="S24" s="23"/>
      <c r="T24" s="57"/>
      <c r="U24" s="57"/>
      <c r="V24" s="58"/>
      <c r="W24" s="57"/>
      <c r="X24" s="57"/>
      <c r="Y24" s="62"/>
      <c r="Z24" s="61"/>
      <c r="AA24" s="61"/>
      <c r="AB24" s="62"/>
      <c r="AC24" s="193"/>
      <c r="AD24" s="72"/>
      <c r="AE24" s="198"/>
    </row>
    <row r="25" s="2" customFormat="1" ht="41.4" customHeight="1" spans="1:31">
      <c r="A25" s="22">
        <v>16</v>
      </c>
      <c r="B25" s="23" t="s">
        <v>634</v>
      </c>
      <c r="C25" s="23"/>
      <c r="D25" s="23"/>
      <c r="E25" s="23" t="s">
        <v>658</v>
      </c>
      <c r="F25" s="23" t="s">
        <v>60</v>
      </c>
      <c r="G25" s="23"/>
      <c r="H25" s="22" t="s">
        <v>61</v>
      </c>
      <c r="I25" s="23"/>
      <c r="J25" s="23"/>
      <c r="K25" s="23"/>
      <c r="L25" s="22"/>
      <c r="M25" s="22"/>
      <c r="N25" s="22"/>
      <c r="O25" s="22"/>
      <c r="P25" s="22"/>
      <c r="Q25" s="22"/>
      <c r="R25" s="22"/>
      <c r="S25" s="23"/>
      <c r="T25" s="57"/>
      <c r="U25" s="57"/>
      <c r="V25" s="58"/>
      <c r="W25" s="57"/>
      <c r="X25" s="57"/>
      <c r="Y25" s="62"/>
      <c r="Z25" s="61"/>
      <c r="AA25" s="61"/>
      <c r="AB25" s="62"/>
      <c r="AC25" s="193"/>
      <c r="AD25" s="72"/>
      <c r="AE25" s="198"/>
    </row>
    <row r="26" s="2" customFormat="1" ht="41.4" customHeight="1" spans="1:31">
      <c r="A26" s="22">
        <v>17</v>
      </c>
      <c r="B26" s="23" t="s">
        <v>634</v>
      </c>
      <c r="C26" s="23"/>
      <c r="D26" s="23"/>
      <c r="E26" s="23" t="s">
        <v>659</v>
      </c>
      <c r="F26" s="23" t="s">
        <v>60</v>
      </c>
      <c r="G26" s="23"/>
      <c r="H26" s="22" t="s">
        <v>61</v>
      </c>
      <c r="I26" s="23"/>
      <c r="J26" s="23"/>
      <c r="K26" s="23"/>
      <c r="L26" s="22"/>
      <c r="M26" s="22"/>
      <c r="N26" s="22"/>
      <c r="O26" s="22"/>
      <c r="P26" s="22"/>
      <c r="Q26" s="22"/>
      <c r="R26" s="22"/>
      <c r="S26" s="23"/>
      <c r="T26" s="59"/>
      <c r="U26" s="59"/>
      <c r="V26" s="60"/>
      <c r="W26" s="59"/>
      <c r="X26" s="59"/>
      <c r="Y26" s="62"/>
      <c r="Z26" s="61"/>
      <c r="AA26" s="61"/>
      <c r="AB26" s="62"/>
      <c r="AC26" s="194"/>
      <c r="AD26" s="72"/>
      <c r="AE26" s="198"/>
    </row>
    <row r="27" s="2" customFormat="1" ht="49.2" customHeight="1" spans="1:31">
      <c r="A27" s="22">
        <v>19</v>
      </c>
      <c r="B27" s="23" t="s">
        <v>634</v>
      </c>
      <c r="C27" s="23"/>
      <c r="D27" s="23"/>
      <c r="E27" s="23" t="s">
        <v>660</v>
      </c>
      <c r="F27" s="23" t="s">
        <v>97</v>
      </c>
      <c r="G27" s="23" t="s">
        <v>661</v>
      </c>
      <c r="H27" s="22" t="s">
        <v>61</v>
      </c>
      <c r="I27" s="22" t="s">
        <v>122</v>
      </c>
      <c r="J27" s="22"/>
      <c r="K27" s="22"/>
      <c r="L27" s="22"/>
      <c r="M27" s="22" t="s">
        <v>55</v>
      </c>
      <c r="N27" s="22"/>
      <c r="O27" s="22"/>
      <c r="P27" s="22"/>
      <c r="Q27" s="22" t="s">
        <v>55</v>
      </c>
      <c r="R27" s="22"/>
      <c r="S27" s="23" t="s">
        <v>68</v>
      </c>
      <c r="T27" s="61"/>
      <c r="U27" s="61"/>
      <c r="V27" s="62"/>
      <c r="W27" s="61"/>
      <c r="X27" s="61"/>
      <c r="Y27" s="62" t="s">
        <v>639</v>
      </c>
      <c r="Z27" s="61"/>
      <c r="AA27" s="61"/>
      <c r="AB27" s="72">
        <v>7.5</v>
      </c>
      <c r="AC27" s="72">
        <v>2.5</v>
      </c>
      <c r="AD27" s="72">
        <v>1.5</v>
      </c>
      <c r="AE27" s="351" t="s">
        <v>286</v>
      </c>
    </row>
    <row r="28" s="2" customFormat="1" ht="49.2" customHeight="1" spans="1:31">
      <c r="A28" s="22">
        <v>20</v>
      </c>
      <c r="B28" s="23" t="s">
        <v>634</v>
      </c>
      <c r="C28" s="23"/>
      <c r="D28" s="23"/>
      <c r="E28" s="23" t="s">
        <v>662</v>
      </c>
      <c r="F28" s="23" t="s">
        <v>97</v>
      </c>
      <c r="G28" s="23" t="s">
        <v>663</v>
      </c>
      <c r="H28" s="22" t="s">
        <v>61</v>
      </c>
      <c r="I28" s="22" t="s">
        <v>122</v>
      </c>
      <c r="J28" s="22"/>
      <c r="K28" s="22"/>
      <c r="L28" s="22"/>
      <c r="M28" s="22" t="s">
        <v>55</v>
      </c>
      <c r="N28" s="22"/>
      <c r="O28" s="22"/>
      <c r="P28" s="22"/>
      <c r="Q28" s="22" t="s">
        <v>55</v>
      </c>
      <c r="R28" s="22"/>
      <c r="S28" s="23"/>
      <c r="T28" s="61"/>
      <c r="U28" s="61"/>
      <c r="V28" s="62"/>
      <c r="W28" s="61"/>
      <c r="X28" s="61"/>
      <c r="Y28" s="62"/>
      <c r="Z28" s="61"/>
      <c r="AA28" s="61"/>
      <c r="AB28" s="72"/>
      <c r="AC28" s="72">
        <v>2.5</v>
      </c>
      <c r="AD28" s="72"/>
      <c r="AE28" s="352"/>
    </row>
    <row r="29" s="2" customFormat="1" ht="49.2" customHeight="1" spans="1:31">
      <c r="A29" s="22">
        <v>21</v>
      </c>
      <c r="B29" s="23" t="s">
        <v>634</v>
      </c>
      <c r="C29" s="23"/>
      <c r="D29" s="23"/>
      <c r="E29" s="23" t="s">
        <v>664</v>
      </c>
      <c r="F29" s="23" t="s">
        <v>97</v>
      </c>
      <c r="G29" s="23" t="s">
        <v>665</v>
      </c>
      <c r="H29" s="22" t="s">
        <v>61</v>
      </c>
      <c r="I29" s="22" t="s">
        <v>122</v>
      </c>
      <c r="J29" s="22"/>
      <c r="K29" s="22"/>
      <c r="L29" s="22"/>
      <c r="M29" s="22" t="s">
        <v>55</v>
      </c>
      <c r="N29" s="22"/>
      <c r="O29" s="22"/>
      <c r="P29" s="22"/>
      <c r="Q29" s="22" t="s">
        <v>55</v>
      </c>
      <c r="R29" s="22"/>
      <c r="S29" s="23"/>
      <c r="T29" s="61"/>
      <c r="U29" s="61"/>
      <c r="V29" s="62"/>
      <c r="W29" s="61"/>
      <c r="X29" s="61"/>
      <c r="Y29" s="62"/>
      <c r="Z29" s="61"/>
      <c r="AA29" s="61"/>
      <c r="AB29" s="72"/>
      <c r="AC29" s="72">
        <v>2.5</v>
      </c>
      <c r="AD29" s="72"/>
      <c r="AE29" s="353"/>
    </row>
    <row r="30" s="2" customFormat="1" ht="49.2" customHeight="1" spans="1:31">
      <c r="A30" s="22">
        <v>22</v>
      </c>
      <c r="B30" s="23" t="s">
        <v>634</v>
      </c>
      <c r="C30" s="23"/>
      <c r="D30" s="23"/>
      <c r="E30" s="23" t="s">
        <v>666</v>
      </c>
      <c r="F30" s="23" t="s">
        <v>97</v>
      </c>
      <c r="G30" s="23" t="s">
        <v>667</v>
      </c>
      <c r="H30" s="23" t="s">
        <v>61</v>
      </c>
      <c r="I30" s="23" t="s">
        <v>54</v>
      </c>
      <c r="J30" s="23"/>
      <c r="K30" s="23"/>
      <c r="L30" s="23"/>
      <c r="M30" s="23" t="s">
        <v>55</v>
      </c>
      <c r="N30" s="23"/>
      <c r="O30" s="23"/>
      <c r="P30" s="23"/>
      <c r="Q30" s="23" t="s">
        <v>55</v>
      </c>
      <c r="R30" s="23"/>
      <c r="S30" s="23" t="s">
        <v>68</v>
      </c>
      <c r="T30" s="61"/>
      <c r="U30" s="61"/>
      <c r="V30" s="62" t="s">
        <v>237</v>
      </c>
      <c r="W30" s="61"/>
      <c r="X30" s="61"/>
      <c r="Y30" s="62" t="s">
        <v>639</v>
      </c>
      <c r="Z30" s="61"/>
      <c r="AA30" s="61"/>
      <c r="AB30" s="62">
        <v>8</v>
      </c>
      <c r="AC30" s="62">
        <v>0.64</v>
      </c>
      <c r="AD30" s="62">
        <v>3.6</v>
      </c>
      <c r="AE30" s="23"/>
    </row>
    <row r="31" s="2" customFormat="1" ht="49.2" customHeight="1" spans="1:31">
      <c r="A31" s="22">
        <v>23</v>
      </c>
      <c r="B31" s="23" t="s">
        <v>634</v>
      </c>
      <c r="C31" s="23"/>
      <c r="D31" s="23"/>
      <c r="E31" s="23" t="s">
        <v>668</v>
      </c>
      <c r="F31" s="23" t="s">
        <v>97</v>
      </c>
      <c r="G31" s="23"/>
      <c r="H31" s="23"/>
      <c r="I31" s="23"/>
      <c r="J31" s="23"/>
      <c r="K31" s="23"/>
      <c r="L31" s="23"/>
      <c r="M31" s="23"/>
      <c r="N31" s="23"/>
      <c r="O31" s="23"/>
      <c r="P31" s="23"/>
      <c r="Q31" s="23"/>
      <c r="R31" s="23"/>
      <c r="S31" s="23"/>
      <c r="T31" s="61"/>
      <c r="U31" s="61"/>
      <c r="V31" s="62" t="s">
        <v>237</v>
      </c>
      <c r="W31" s="61"/>
      <c r="X31" s="61"/>
      <c r="Y31" s="62"/>
      <c r="Z31" s="61"/>
      <c r="AA31" s="61"/>
      <c r="AB31" s="62"/>
      <c r="AC31" s="62">
        <v>1.2</v>
      </c>
      <c r="AD31" s="62"/>
      <c r="AE31" s="23"/>
    </row>
    <row r="32" s="2" customFormat="1" ht="49.2" customHeight="1" spans="1:31">
      <c r="A32" s="22">
        <v>44</v>
      </c>
      <c r="B32" s="23" t="s">
        <v>634</v>
      </c>
      <c r="C32" s="23"/>
      <c r="D32" s="23"/>
      <c r="E32" s="23" t="s">
        <v>669</v>
      </c>
      <c r="F32" s="23" t="s">
        <v>92</v>
      </c>
      <c r="G32" s="23" t="s">
        <v>670</v>
      </c>
      <c r="H32" s="22" t="s">
        <v>61</v>
      </c>
      <c r="I32" s="187"/>
      <c r="J32" s="22"/>
      <c r="K32" s="71"/>
      <c r="L32" s="71"/>
      <c r="M32" s="22" t="s">
        <v>55</v>
      </c>
      <c r="N32" s="71"/>
      <c r="O32" s="71"/>
      <c r="P32" s="22" t="s">
        <v>55</v>
      </c>
      <c r="Q32" s="71"/>
      <c r="R32" s="22"/>
      <c r="S32" s="23" t="s">
        <v>68</v>
      </c>
      <c r="T32" s="61"/>
      <c r="U32" s="61"/>
      <c r="V32" s="62" t="s">
        <v>132</v>
      </c>
      <c r="W32" s="61"/>
      <c r="X32" s="61"/>
      <c r="Y32" s="62" t="s">
        <v>639</v>
      </c>
      <c r="Z32" s="61"/>
      <c r="AA32" s="61"/>
      <c r="AB32" s="62">
        <v>6.5</v>
      </c>
      <c r="AC32" s="62">
        <v>1.99</v>
      </c>
      <c r="AD32" s="62">
        <v>2.5</v>
      </c>
      <c r="AE32" s="22"/>
    </row>
    <row r="33" s="2" customFormat="1" ht="49.2" customHeight="1" spans="1:31">
      <c r="A33" s="22">
        <v>1</v>
      </c>
      <c r="B33" s="23" t="s">
        <v>634</v>
      </c>
      <c r="C33" s="23" t="s">
        <v>98</v>
      </c>
      <c r="D33" s="23" t="s">
        <v>99</v>
      </c>
      <c r="E33" s="23" t="s">
        <v>671</v>
      </c>
      <c r="F33" s="23" t="s">
        <v>130</v>
      </c>
      <c r="G33" s="23" t="s">
        <v>672</v>
      </c>
      <c r="H33" s="22" t="s">
        <v>61</v>
      </c>
      <c r="I33" s="23" t="s">
        <v>54</v>
      </c>
      <c r="J33" s="22"/>
      <c r="K33" s="22"/>
      <c r="L33" s="22"/>
      <c r="M33" s="22" t="s">
        <v>55</v>
      </c>
      <c r="N33" s="22"/>
      <c r="O33" s="22"/>
      <c r="P33" s="22"/>
      <c r="Q33" s="22" t="s">
        <v>55</v>
      </c>
      <c r="R33" s="22"/>
      <c r="S33" s="23" t="s">
        <v>68</v>
      </c>
      <c r="T33" s="55"/>
      <c r="U33" s="55"/>
      <c r="V33" s="56" t="s">
        <v>673</v>
      </c>
      <c r="W33" s="55"/>
      <c r="X33" s="55"/>
      <c r="Y33" s="62" t="s">
        <v>639</v>
      </c>
      <c r="Z33" s="61"/>
      <c r="AA33" s="61"/>
      <c r="AB33" s="72">
        <v>5.5</v>
      </c>
      <c r="AC33" s="72">
        <v>0.5</v>
      </c>
      <c r="AD33" s="72">
        <v>3</v>
      </c>
      <c r="AE33" s="22"/>
    </row>
    <row r="34" s="2" customFormat="1" ht="49.2" customHeight="1" spans="1:31">
      <c r="A34" s="22">
        <v>2</v>
      </c>
      <c r="B34" s="23" t="s">
        <v>634</v>
      </c>
      <c r="C34" s="23"/>
      <c r="D34" s="23"/>
      <c r="E34" s="23" t="s">
        <v>674</v>
      </c>
      <c r="F34" s="23" t="s">
        <v>97</v>
      </c>
      <c r="G34" s="23"/>
      <c r="H34" s="22" t="s">
        <v>61</v>
      </c>
      <c r="I34" s="23"/>
      <c r="J34" s="22"/>
      <c r="K34" s="22"/>
      <c r="L34" s="22"/>
      <c r="M34" s="22"/>
      <c r="N34" s="22"/>
      <c r="O34" s="22"/>
      <c r="P34" s="22"/>
      <c r="Q34" s="22"/>
      <c r="R34" s="22"/>
      <c r="S34" s="23"/>
      <c r="T34" s="57"/>
      <c r="U34" s="57"/>
      <c r="V34" s="58"/>
      <c r="W34" s="57"/>
      <c r="X34" s="57"/>
      <c r="Y34" s="154" t="s">
        <v>675</v>
      </c>
      <c r="Z34" s="153"/>
      <c r="AA34" s="153"/>
      <c r="AB34" s="72">
        <v>3</v>
      </c>
      <c r="AC34" s="72">
        <v>0.5</v>
      </c>
      <c r="AD34" s="72">
        <v>3</v>
      </c>
      <c r="AE34" s="22"/>
    </row>
    <row r="35" s="2" customFormat="1" ht="49.2" customHeight="1" spans="1:31">
      <c r="A35" s="22">
        <v>3</v>
      </c>
      <c r="B35" s="23" t="s">
        <v>634</v>
      </c>
      <c r="C35" s="23" t="s">
        <v>98</v>
      </c>
      <c r="D35" s="23" t="s">
        <v>99</v>
      </c>
      <c r="E35" s="23" t="s">
        <v>676</v>
      </c>
      <c r="F35" s="23" t="s">
        <v>97</v>
      </c>
      <c r="G35" s="23"/>
      <c r="H35" s="22" t="s">
        <v>61</v>
      </c>
      <c r="I35" s="23"/>
      <c r="J35" s="22"/>
      <c r="K35" s="22"/>
      <c r="L35" s="22"/>
      <c r="M35" s="22"/>
      <c r="N35" s="22"/>
      <c r="O35" s="22"/>
      <c r="P35" s="22"/>
      <c r="Q35" s="22"/>
      <c r="R35" s="22"/>
      <c r="S35" s="23"/>
      <c r="T35" s="59"/>
      <c r="U35" s="59"/>
      <c r="V35" s="60"/>
      <c r="W35" s="59"/>
      <c r="X35" s="59"/>
      <c r="Y35" s="62" t="s">
        <v>639</v>
      </c>
      <c r="Z35" s="61"/>
      <c r="AA35" s="61"/>
      <c r="AB35" s="72">
        <v>3</v>
      </c>
      <c r="AC35" s="72">
        <v>0.5</v>
      </c>
      <c r="AD35" s="72">
        <v>3</v>
      </c>
      <c r="AE35" s="22"/>
    </row>
    <row r="36" s="2" customFormat="1" ht="117" customHeight="1" spans="1:31">
      <c r="A36" s="22">
        <v>5</v>
      </c>
      <c r="B36" s="23" t="s">
        <v>634</v>
      </c>
      <c r="C36" s="23"/>
      <c r="D36" s="23"/>
      <c r="E36" s="23" t="s">
        <v>677</v>
      </c>
      <c r="F36" s="23" t="s">
        <v>97</v>
      </c>
      <c r="G36" s="23" t="s">
        <v>678</v>
      </c>
      <c r="H36" s="22" t="s">
        <v>61</v>
      </c>
      <c r="I36" s="22" t="s">
        <v>54</v>
      </c>
      <c r="J36" s="22" t="s">
        <v>55</v>
      </c>
      <c r="K36" s="22"/>
      <c r="L36" s="22"/>
      <c r="M36" s="22"/>
      <c r="N36" s="22"/>
      <c r="O36" s="22"/>
      <c r="P36" s="22"/>
      <c r="Q36" s="22" t="s">
        <v>55</v>
      </c>
      <c r="R36" s="22"/>
      <c r="S36" s="23" t="s">
        <v>335</v>
      </c>
      <c r="T36" s="61"/>
      <c r="U36" s="61"/>
      <c r="V36" s="62"/>
      <c r="W36" s="61"/>
      <c r="X36" s="61"/>
      <c r="Y36" s="62" t="s">
        <v>639</v>
      </c>
      <c r="Z36" s="61"/>
      <c r="AA36" s="61"/>
      <c r="AB36" s="62" t="s">
        <v>679</v>
      </c>
      <c r="AC36" s="72">
        <v>3</v>
      </c>
      <c r="AD36" s="72">
        <v>1.5</v>
      </c>
      <c r="AE36" s="23" t="s">
        <v>286</v>
      </c>
    </row>
    <row r="37" s="2" customFormat="1" ht="46.8" customHeight="1" spans="1:31">
      <c r="A37" s="22">
        <v>6</v>
      </c>
      <c r="B37" s="23" t="s">
        <v>634</v>
      </c>
      <c r="C37" s="23"/>
      <c r="D37" s="23"/>
      <c r="E37" s="23" t="s">
        <v>680</v>
      </c>
      <c r="F37" s="23" t="s">
        <v>130</v>
      </c>
      <c r="G37" s="23" t="s">
        <v>681</v>
      </c>
      <c r="H37" s="22" t="s">
        <v>61</v>
      </c>
      <c r="I37" s="22" t="s">
        <v>54</v>
      </c>
      <c r="J37" s="22"/>
      <c r="K37" s="71"/>
      <c r="L37" s="71"/>
      <c r="M37" s="22" t="s">
        <v>55</v>
      </c>
      <c r="N37" s="71"/>
      <c r="O37" s="22"/>
      <c r="P37" s="22" t="s">
        <v>55</v>
      </c>
      <c r="Q37" s="71"/>
      <c r="R37" s="71"/>
      <c r="S37" s="23" t="s">
        <v>335</v>
      </c>
      <c r="T37" s="61"/>
      <c r="U37" s="61"/>
      <c r="V37" s="62" t="s">
        <v>132</v>
      </c>
      <c r="W37" s="61"/>
      <c r="X37" s="61"/>
      <c r="Y37" s="62" t="s">
        <v>639</v>
      </c>
      <c r="Z37" s="61"/>
      <c r="AA37" s="61"/>
      <c r="AB37" s="62">
        <v>4</v>
      </c>
      <c r="AC37" s="62">
        <v>1.7</v>
      </c>
      <c r="AD37" s="62">
        <v>2.5</v>
      </c>
      <c r="AE37" s="22"/>
    </row>
    <row r="38" s="2" customFormat="1" ht="46.8" customHeight="1" spans="1:31">
      <c r="A38" s="22">
        <v>14</v>
      </c>
      <c r="B38" s="23" t="s">
        <v>634</v>
      </c>
      <c r="C38" s="23"/>
      <c r="D38" s="23"/>
      <c r="E38" s="23" t="s">
        <v>682</v>
      </c>
      <c r="F38" s="23" t="s">
        <v>130</v>
      </c>
      <c r="G38" s="23"/>
      <c r="H38" s="22" t="s">
        <v>61</v>
      </c>
      <c r="I38" s="22" t="s">
        <v>54</v>
      </c>
      <c r="J38" s="22"/>
      <c r="K38" s="22"/>
      <c r="L38" s="71"/>
      <c r="M38" s="22" t="s">
        <v>55</v>
      </c>
      <c r="N38" s="71"/>
      <c r="O38" s="71"/>
      <c r="P38" s="22" t="s">
        <v>55</v>
      </c>
      <c r="Q38" s="71"/>
      <c r="R38" s="71"/>
      <c r="S38" s="23" t="s">
        <v>335</v>
      </c>
      <c r="T38" s="61"/>
      <c r="U38" s="61"/>
      <c r="V38" s="62" t="s">
        <v>132</v>
      </c>
      <c r="W38" s="61"/>
      <c r="X38" s="61"/>
      <c r="Y38" s="62" t="s">
        <v>175</v>
      </c>
      <c r="Z38" s="61"/>
      <c r="AA38" s="61"/>
      <c r="AB38" s="62">
        <v>6.5</v>
      </c>
      <c r="AC38" s="62">
        <v>1.7</v>
      </c>
      <c r="AD38" s="62">
        <v>2.5</v>
      </c>
      <c r="AE38" s="22"/>
    </row>
    <row r="39" s="2" customFormat="1" ht="46.8" customHeight="1" spans="1:31">
      <c r="A39" s="22">
        <v>7</v>
      </c>
      <c r="B39" s="23" t="s">
        <v>634</v>
      </c>
      <c r="C39" s="23"/>
      <c r="D39" s="23"/>
      <c r="E39" s="23" t="s">
        <v>683</v>
      </c>
      <c r="F39" s="23" t="s">
        <v>130</v>
      </c>
      <c r="G39" s="23" t="s">
        <v>684</v>
      </c>
      <c r="H39" s="22" t="s">
        <v>61</v>
      </c>
      <c r="I39" s="22" t="s">
        <v>54</v>
      </c>
      <c r="J39" s="22"/>
      <c r="K39" s="22"/>
      <c r="L39" s="71"/>
      <c r="M39" s="22" t="s">
        <v>55</v>
      </c>
      <c r="N39" s="71"/>
      <c r="O39" s="71"/>
      <c r="P39" s="22" t="s">
        <v>55</v>
      </c>
      <c r="Q39" s="71"/>
      <c r="R39" s="71"/>
      <c r="S39" s="23" t="s">
        <v>335</v>
      </c>
      <c r="T39" s="61"/>
      <c r="U39" s="61"/>
      <c r="V39" s="62" t="s">
        <v>132</v>
      </c>
      <c r="W39" s="61"/>
      <c r="X39" s="61"/>
      <c r="Y39" s="62" t="s">
        <v>175</v>
      </c>
      <c r="Z39" s="61"/>
      <c r="AA39" s="61"/>
      <c r="AB39" s="62">
        <v>6.5</v>
      </c>
      <c r="AC39" s="62">
        <v>1.7</v>
      </c>
      <c r="AD39" s="62">
        <v>2.5</v>
      </c>
      <c r="AE39" s="22"/>
    </row>
    <row r="40" s="2" customFormat="1" ht="46.8" customHeight="1" spans="1:31">
      <c r="A40" s="22">
        <v>8</v>
      </c>
      <c r="B40" s="23" t="s">
        <v>634</v>
      </c>
      <c r="C40" s="23"/>
      <c r="D40" s="23"/>
      <c r="E40" s="23" t="s">
        <v>685</v>
      </c>
      <c r="F40" s="23" t="s">
        <v>130</v>
      </c>
      <c r="G40" s="23"/>
      <c r="H40" s="22" t="s">
        <v>61</v>
      </c>
      <c r="I40" s="22" t="s">
        <v>54</v>
      </c>
      <c r="J40" s="22"/>
      <c r="K40" s="22"/>
      <c r="L40" s="71"/>
      <c r="M40" s="22" t="s">
        <v>55</v>
      </c>
      <c r="N40" s="71"/>
      <c r="O40" s="71"/>
      <c r="P40" s="22" t="s">
        <v>55</v>
      </c>
      <c r="Q40" s="71"/>
      <c r="R40" s="71"/>
      <c r="S40" s="23" t="s">
        <v>335</v>
      </c>
      <c r="T40" s="61"/>
      <c r="U40" s="61"/>
      <c r="V40" s="62" t="s">
        <v>132</v>
      </c>
      <c r="W40" s="61"/>
      <c r="X40" s="61"/>
      <c r="Y40" s="62" t="s">
        <v>639</v>
      </c>
      <c r="Z40" s="61"/>
      <c r="AA40" s="61"/>
      <c r="AB40" s="62">
        <v>6.5</v>
      </c>
      <c r="AC40" s="62">
        <v>1.8</v>
      </c>
      <c r="AD40" s="62">
        <v>2.5</v>
      </c>
      <c r="AE40" s="22"/>
    </row>
    <row r="41" s="2" customFormat="1" ht="46.8" customHeight="1" spans="1:31">
      <c r="A41" s="22">
        <v>9</v>
      </c>
      <c r="B41" s="23" t="s">
        <v>634</v>
      </c>
      <c r="C41" s="23"/>
      <c r="D41" s="23"/>
      <c r="E41" s="23" t="s">
        <v>686</v>
      </c>
      <c r="F41" s="23" t="s">
        <v>97</v>
      </c>
      <c r="G41" s="23" t="s">
        <v>687</v>
      </c>
      <c r="H41" s="22" t="s">
        <v>61</v>
      </c>
      <c r="I41" s="22" t="s">
        <v>54</v>
      </c>
      <c r="J41" s="22"/>
      <c r="K41" s="22"/>
      <c r="L41" s="71"/>
      <c r="M41" s="22" t="s">
        <v>55</v>
      </c>
      <c r="N41" s="71"/>
      <c r="O41" s="22"/>
      <c r="P41" s="22"/>
      <c r="Q41" s="22" t="s">
        <v>55</v>
      </c>
      <c r="R41" s="71"/>
      <c r="S41" s="23" t="s">
        <v>68</v>
      </c>
      <c r="T41" s="61"/>
      <c r="U41" s="61"/>
      <c r="V41" s="62" t="s">
        <v>132</v>
      </c>
      <c r="W41" s="61"/>
      <c r="X41" s="61"/>
      <c r="Y41" s="62" t="s">
        <v>175</v>
      </c>
      <c r="Z41" s="61"/>
      <c r="AA41" s="61"/>
      <c r="AB41" s="62">
        <v>12</v>
      </c>
      <c r="AC41" s="262">
        <v>4.9</v>
      </c>
      <c r="AD41" s="62">
        <v>2.5</v>
      </c>
      <c r="AE41" s="146" t="s">
        <v>688</v>
      </c>
    </row>
    <row r="42" s="2" customFormat="1" ht="46.8" customHeight="1" spans="1:31">
      <c r="A42" s="22">
        <v>10</v>
      </c>
      <c r="B42" s="23" t="s">
        <v>634</v>
      </c>
      <c r="C42" s="23"/>
      <c r="D42" s="23"/>
      <c r="E42" s="23" t="s">
        <v>689</v>
      </c>
      <c r="F42" s="23" t="s">
        <v>97</v>
      </c>
      <c r="G42" s="23"/>
      <c r="H42" s="22" t="s">
        <v>61</v>
      </c>
      <c r="I42" s="22" t="s">
        <v>54</v>
      </c>
      <c r="J42" s="22"/>
      <c r="K42" s="22"/>
      <c r="L42" s="71"/>
      <c r="M42" s="22" t="s">
        <v>55</v>
      </c>
      <c r="N42" s="71"/>
      <c r="O42" s="71"/>
      <c r="P42" s="22"/>
      <c r="Q42" s="22" t="s">
        <v>55</v>
      </c>
      <c r="R42" s="71"/>
      <c r="S42" s="23" t="s">
        <v>68</v>
      </c>
      <c r="T42" s="61"/>
      <c r="U42" s="61"/>
      <c r="V42" s="62" t="s">
        <v>132</v>
      </c>
      <c r="W42" s="61"/>
      <c r="X42" s="61"/>
      <c r="Y42" s="62" t="s">
        <v>175</v>
      </c>
      <c r="Z42" s="61"/>
      <c r="AA42" s="61"/>
      <c r="AB42" s="62">
        <v>12</v>
      </c>
      <c r="AC42" s="62">
        <v>4.6</v>
      </c>
      <c r="AD42" s="62">
        <v>2.5</v>
      </c>
      <c r="AE42" s="146"/>
    </row>
    <row r="43" s="2" customFormat="1" ht="46.8" customHeight="1" spans="1:31">
      <c r="A43" s="22">
        <v>11</v>
      </c>
      <c r="B43" s="23" t="s">
        <v>634</v>
      </c>
      <c r="C43" s="23"/>
      <c r="D43" s="23"/>
      <c r="E43" s="23" t="s">
        <v>690</v>
      </c>
      <c r="F43" s="23" t="s">
        <v>97</v>
      </c>
      <c r="G43" s="23" t="s">
        <v>691</v>
      </c>
      <c r="H43" s="22" t="s">
        <v>61</v>
      </c>
      <c r="I43" s="22" t="s">
        <v>54</v>
      </c>
      <c r="J43" s="71"/>
      <c r="K43" s="22"/>
      <c r="L43" s="71"/>
      <c r="M43" s="22" t="s">
        <v>55</v>
      </c>
      <c r="N43" s="71"/>
      <c r="O43" s="71"/>
      <c r="P43" s="71"/>
      <c r="Q43" s="22" t="s">
        <v>55</v>
      </c>
      <c r="R43" s="71"/>
      <c r="S43" s="23" t="s">
        <v>68</v>
      </c>
      <c r="T43" s="61"/>
      <c r="U43" s="61"/>
      <c r="V43" s="61" t="s">
        <v>471</v>
      </c>
      <c r="W43" s="61"/>
      <c r="X43" s="61"/>
      <c r="Y43" s="62" t="s">
        <v>639</v>
      </c>
      <c r="Z43" s="61"/>
      <c r="AA43" s="61"/>
      <c r="AB43" s="62">
        <v>4</v>
      </c>
      <c r="AC43" s="61" t="s">
        <v>90</v>
      </c>
      <c r="AD43" s="62">
        <v>1</v>
      </c>
      <c r="AE43" s="22"/>
    </row>
    <row r="44" s="2" customFormat="1" ht="46.8" customHeight="1" spans="1:31">
      <c r="A44" s="22">
        <v>12</v>
      </c>
      <c r="B44" s="23" t="s">
        <v>634</v>
      </c>
      <c r="C44" s="23"/>
      <c r="D44" s="23"/>
      <c r="E44" s="23" t="s">
        <v>692</v>
      </c>
      <c r="F44" s="23" t="s">
        <v>97</v>
      </c>
      <c r="G44" s="23" t="s">
        <v>693</v>
      </c>
      <c r="H44" s="22" t="s">
        <v>61</v>
      </c>
      <c r="I44" s="22" t="s">
        <v>54</v>
      </c>
      <c r="J44" s="71"/>
      <c r="K44" s="22"/>
      <c r="L44" s="71"/>
      <c r="M44" s="22" t="s">
        <v>55</v>
      </c>
      <c r="N44" s="71"/>
      <c r="O44" s="71"/>
      <c r="P44" s="71"/>
      <c r="Q44" s="22" t="s">
        <v>55</v>
      </c>
      <c r="R44" s="71"/>
      <c r="S44" s="23" t="s">
        <v>68</v>
      </c>
      <c r="T44" s="61"/>
      <c r="U44" s="61"/>
      <c r="V44" s="61" t="s">
        <v>471</v>
      </c>
      <c r="W44" s="61"/>
      <c r="X44" s="61"/>
      <c r="Y44" s="62" t="s">
        <v>175</v>
      </c>
      <c r="Z44" s="61"/>
      <c r="AA44" s="61"/>
      <c r="AB44" s="62">
        <v>7</v>
      </c>
      <c r="AC44" s="61" t="s">
        <v>90</v>
      </c>
      <c r="AD44" s="62">
        <v>1</v>
      </c>
      <c r="AE44" s="22"/>
    </row>
    <row r="45" s="2" customFormat="1" ht="46.8" customHeight="1" spans="1:31">
      <c r="A45" s="22">
        <v>13</v>
      </c>
      <c r="B45" s="23" t="s">
        <v>634</v>
      </c>
      <c r="C45" s="23"/>
      <c r="D45" s="23"/>
      <c r="E45" s="23" t="s">
        <v>694</v>
      </c>
      <c r="F45" s="23" t="s">
        <v>97</v>
      </c>
      <c r="G45" s="23" t="s">
        <v>695</v>
      </c>
      <c r="H45" s="22" t="s">
        <v>61</v>
      </c>
      <c r="I45" s="22" t="s">
        <v>54</v>
      </c>
      <c r="J45" s="71"/>
      <c r="K45" s="22"/>
      <c r="L45" s="71"/>
      <c r="M45" s="22" t="s">
        <v>55</v>
      </c>
      <c r="N45" s="71"/>
      <c r="O45" s="71"/>
      <c r="P45" s="71"/>
      <c r="Q45" s="22" t="s">
        <v>55</v>
      </c>
      <c r="R45" s="71"/>
      <c r="S45" s="23" t="s">
        <v>68</v>
      </c>
      <c r="T45" s="61"/>
      <c r="U45" s="61"/>
      <c r="V45" s="61" t="s">
        <v>471</v>
      </c>
      <c r="W45" s="61"/>
      <c r="X45" s="61"/>
      <c r="Y45" s="62" t="s">
        <v>639</v>
      </c>
      <c r="Z45" s="61"/>
      <c r="AA45" s="61"/>
      <c r="AB45" s="62">
        <v>7</v>
      </c>
      <c r="AC45" s="61" t="s">
        <v>90</v>
      </c>
      <c r="AD45" s="62">
        <v>1</v>
      </c>
      <c r="AE45" s="22"/>
    </row>
    <row r="46" s="2" customFormat="1" ht="46.8" customHeight="1" spans="1:31">
      <c r="A46" s="22">
        <v>15</v>
      </c>
      <c r="B46" s="23" t="s">
        <v>634</v>
      </c>
      <c r="C46" s="23"/>
      <c r="D46" s="23"/>
      <c r="E46" s="23" t="s">
        <v>696</v>
      </c>
      <c r="F46" s="23" t="s">
        <v>130</v>
      </c>
      <c r="G46" s="23" t="s">
        <v>697</v>
      </c>
      <c r="H46" s="22" t="s">
        <v>61</v>
      </c>
      <c r="I46" s="22" t="s">
        <v>54</v>
      </c>
      <c r="J46" s="71"/>
      <c r="K46" s="22"/>
      <c r="L46" s="71"/>
      <c r="M46" s="22" t="s">
        <v>55</v>
      </c>
      <c r="N46" s="71"/>
      <c r="O46" s="22"/>
      <c r="P46" s="22" t="s">
        <v>55</v>
      </c>
      <c r="Q46" s="71"/>
      <c r="R46" s="71"/>
      <c r="S46" s="23" t="s">
        <v>335</v>
      </c>
      <c r="T46" s="61"/>
      <c r="U46" s="61"/>
      <c r="V46" s="62" t="s">
        <v>132</v>
      </c>
      <c r="W46" s="61"/>
      <c r="X46" s="61"/>
      <c r="Y46" s="62" t="s">
        <v>175</v>
      </c>
      <c r="Z46" s="61"/>
      <c r="AA46" s="61"/>
      <c r="AB46" s="62">
        <v>4</v>
      </c>
      <c r="AC46" s="62">
        <v>1.7</v>
      </c>
      <c r="AD46" s="62">
        <v>2.5</v>
      </c>
      <c r="AE46" s="22"/>
    </row>
    <row r="47" s="2" customFormat="1" ht="46.8" customHeight="1" spans="1:31">
      <c r="A47" s="22">
        <v>16</v>
      </c>
      <c r="B47" s="23" t="s">
        <v>634</v>
      </c>
      <c r="C47" s="23"/>
      <c r="D47" s="23"/>
      <c r="E47" s="23" t="s">
        <v>698</v>
      </c>
      <c r="F47" s="23" t="s">
        <v>97</v>
      </c>
      <c r="G47" s="23" t="s">
        <v>699</v>
      </c>
      <c r="H47" s="22" t="s">
        <v>61</v>
      </c>
      <c r="I47" s="22" t="s">
        <v>54</v>
      </c>
      <c r="J47" s="71"/>
      <c r="K47" s="22"/>
      <c r="L47" s="71"/>
      <c r="M47" s="22" t="s">
        <v>55</v>
      </c>
      <c r="N47" s="71"/>
      <c r="O47" s="71"/>
      <c r="P47" s="71"/>
      <c r="Q47" s="22" t="s">
        <v>55</v>
      </c>
      <c r="R47" s="71"/>
      <c r="S47" s="23" t="s">
        <v>68</v>
      </c>
      <c r="T47" s="61"/>
      <c r="U47" s="61"/>
      <c r="V47" s="61" t="s">
        <v>471</v>
      </c>
      <c r="W47" s="61"/>
      <c r="X47" s="61"/>
      <c r="Y47" s="62" t="s">
        <v>639</v>
      </c>
      <c r="Z47" s="61"/>
      <c r="AA47" s="61"/>
      <c r="AB47" s="62">
        <v>4</v>
      </c>
      <c r="AC47" s="61" t="s">
        <v>90</v>
      </c>
      <c r="AD47" s="62">
        <v>1</v>
      </c>
      <c r="AE47" s="22"/>
    </row>
    <row r="48" s="2" customFormat="1" ht="111.6" customHeight="1" spans="1:31">
      <c r="A48" s="22">
        <v>6</v>
      </c>
      <c r="B48" s="23" t="s">
        <v>634</v>
      </c>
      <c r="C48" s="23"/>
      <c r="D48" s="23"/>
      <c r="E48" s="23" t="s">
        <v>700</v>
      </c>
      <c r="F48" s="538" t="s">
        <v>701</v>
      </c>
      <c r="G48" s="268" t="s">
        <v>702</v>
      </c>
      <c r="H48" s="22" t="s">
        <v>61</v>
      </c>
      <c r="I48" s="268" t="s">
        <v>122</v>
      </c>
      <c r="J48" s="71"/>
      <c r="K48" s="71"/>
      <c r="L48" s="71"/>
      <c r="M48" s="22" t="s">
        <v>55</v>
      </c>
      <c r="N48" s="71"/>
      <c r="O48" s="71"/>
      <c r="P48" s="71"/>
      <c r="Q48" s="22" t="s">
        <v>55</v>
      </c>
      <c r="R48" s="71"/>
      <c r="S48" s="23" t="s">
        <v>703</v>
      </c>
      <c r="T48" s="61"/>
      <c r="U48" s="61"/>
      <c r="V48" s="61" t="s">
        <v>471</v>
      </c>
      <c r="W48" s="61"/>
      <c r="X48" s="61"/>
      <c r="Y48" s="62" t="s">
        <v>639</v>
      </c>
      <c r="Z48" s="61"/>
      <c r="AA48" s="61"/>
      <c r="AB48" s="62">
        <v>29.8</v>
      </c>
      <c r="AC48" s="61" t="s">
        <v>90</v>
      </c>
      <c r="AD48" s="62">
        <v>14.5</v>
      </c>
      <c r="AE48" s="22"/>
    </row>
    <row r="49" s="2" customFormat="1" ht="81" customHeight="1" spans="1:31">
      <c r="A49" s="22"/>
      <c r="B49" s="63" t="s">
        <v>634</v>
      </c>
      <c r="C49" s="341" t="s">
        <v>498</v>
      </c>
      <c r="D49" s="341" t="s">
        <v>499</v>
      </c>
      <c r="E49" s="341" t="s">
        <v>704</v>
      </c>
      <c r="F49" s="341" t="s">
        <v>225</v>
      </c>
      <c r="G49" s="63" t="s">
        <v>705</v>
      </c>
      <c r="H49" s="342" t="s">
        <v>61</v>
      </c>
      <c r="I49" s="347" t="s">
        <v>122</v>
      </c>
      <c r="J49" s="63" t="s">
        <v>55</v>
      </c>
      <c r="K49" s="348"/>
      <c r="L49" s="348"/>
      <c r="M49" s="342"/>
      <c r="N49" s="348"/>
      <c r="O49" s="348"/>
      <c r="P49" s="348"/>
      <c r="Q49" s="342" t="s">
        <v>55</v>
      </c>
      <c r="R49" s="348"/>
      <c r="S49" s="349" t="s">
        <v>706</v>
      </c>
      <c r="T49" s="349"/>
      <c r="U49" s="349"/>
      <c r="V49" s="350" t="s">
        <v>707</v>
      </c>
      <c r="W49" s="349"/>
      <c r="X49" s="349"/>
      <c r="Y49" s="350" t="s">
        <v>639</v>
      </c>
      <c r="Z49" s="349"/>
      <c r="AA49" s="349"/>
      <c r="AB49" s="56">
        <v>82.28</v>
      </c>
      <c r="AC49" s="56">
        <v>74.95</v>
      </c>
      <c r="AD49" s="56">
        <v>93.12</v>
      </c>
      <c r="AE49" s="63" t="s">
        <v>708</v>
      </c>
    </row>
    <row r="50" s="2" customFormat="1" ht="57" customHeight="1" spans="1:31">
      <c r="A50" s="22">
        <v>3</v>
      </c>
      <c r="B50" s="23" t="s">
        <v>634</v>
      </c>
      <c r="C50" s="23" t="s">
        <v>498</v>
      </c>
      <c r="D50" s="23" t="s">
        <v>499</v>
      </c>
      <c r="E50" s="23" t="s">
        <v>709</v>
      </c>
      <c r="F50" s="23" t="s">
        <v>225</v>
      </c>
      <c r="G50" s="23" t="s">
        <v>710</v>
      </c>
      <c r="H50" s="23" t="s">
        <v>61</v>
      </c>
      <c r="I50" s="23" t="s">
        <v>122</v>
      </c>
      <c r="J50" s="23" t="s">
        <v>55</v>
      </c>
      <c r="K50" s="71"/>
      <c r="L50" s="71"/>
      <c r="M50" s="71"/>
      <c r="N50" s="71"/>
      <c r="O50" s="71"/>
      <c r="P50" s="71"/>
      <c r="Q50" s="22" t="s">
        <v>55</v>
      </c>
      <c r="R50" s="71"/>
      <c r="S50" s="61" t="s">
        <v>706</v>
      </c>
      <c r="T50" s="57"/>
      <c r="U50" s="57"/>
      <c r="V50" s="286" t="s">
        <v>707</v>
      </c>
      <c r="W50" s="287"/>
      <c r="X50" s="287"/>
      <c r="Y50" s="62" t="s">
        <v>639</v>
      </c>
      <c r="Z50" s="57"/>
      <c r="AA50" s="57"/>
      <c r="AB50" s="58"/>
      <c r="AC50" s="58"/>
      <c r="AD50" s="58"/>
      <c r="AE50" s="22"/>
    </row>
    <row r="51" s="2" customFormat="1" ht="57" customHeight="1" spans="1:31">
      <c r="A51" s="22"/>
      <c r="B51" s="23"/>
      <c r="C51" s="23"/>
      <c r="D51" s="23"/>
      <c r="E51" s="23"/>
      <c r="F51" s="23"/>
      <c r="G51" s="23" t="s">
        <v>711</v>
      </c>
      <c r="H51" s="23"/>
      <c r="I51" s="23"/>
      <c r="J51" s="23" t="s">
        <v>55</v>
      </c>
      <c r="K51" s="22"/>
      <c r="L51" s="22"/>
      <c r="M51" s="22"/>
      <c r="N51" s="22"/>
      <c r="O51" s="22"/>
      <c r="P51" s="22"/>
      <c r="Q51" s="22" t="s">
        <v>55</v>
      </c>
      <c r="R51" s="22"/>
      <c r="S51" s="61"/>
      <c r="T51" s="57"/>
      <c r="U51" s="57"/>
      <c r="V51" s="286"/>
      <c r="W51" s="287"/>
      <c r="X51" s="287"/>
      <c r="Y51" s="62"/>
      <c r="Z51" s="57"/>
      <c r="AA51" s="57"/>
      <c r="AB51" s="58"/>
      <c r="AC51" s="58"/>
      <c r="AD51" s="58"/>
      <c r="AE51" s="22"/>
    </row>
    <row r="52" s="2" customFormat="1" ht="57" customHeight="1" spans="1:31">
      <c r="A52" s="22">
        <v>4</v>
      </c>
      <c r="B52" s="23" t="s">
        <v>634</v>
      </c>
      <c r="C52" s="23"/>
      <c r="D52" s="23"/>
      <c r="E52" s="23" t="s">
        <v>712</v>
      </c>
      <c r="F52" s="23" t="s">
        <v>225</v>
      </c>
      <c r="G52" s="23"/>
      <c r="H52" s="23" t="s">
        <v>61</v>
      </c>
      <c r="I52" s="23"/>
      <c r="J52" s="23"/>
      <c r="K52" s="22"/>
      <c r="L52" s="22"/>
      <c r="M52" s="22"/>
      <c r="N52" s="22"/>
      <c r="O52" s="22"/>
      <c r="P52" s="22"/>
      <c r="Q52" s="71"/>
      <c r="R52" s="22"/>
      <c r="S52" s="61"/>
      <c r="T52" s="57"/>
      <c r="U52" s="57"/>
      <c r="V52" s="286"/>
      <c r="W52" s="287"/>
      <c r="X52" s="287"/>
      <c r="Y52" s="62"/>
      <c r="Z52" s="57"/>
      <c r="AA52" s="57"/>
      <c r="AB52" s="58"/>
      <c r="AC52" s="58"/>
      <c r="AD52" s="58"/>
      <c r="AE52" s="22"/>
    </row>
    <row r="53" s="2" customFormat="1" ht="57" customHeight="1" spans="1:31">
      <c r="A53" s="22"/>
      <c r="B53" s="23"/>
      <c r="C53" s="23"/>
      <c r="D53" s="23"/>
      <c r="E53" s="23"/>
      <c r="F53" s="23"/>
      <c r="G53" s="23" t="s">
        <v>713</v>
      </c>
      <c r="H53" s="23"/>
      <c r="I53" s="23"/>
      <c r="J53" s="23" t="s">
        <v>55</v>
      </c>
      <c r="K53" s="71"/>
      <c r="L53" s="71"/>
      <c r="M53" s="71"/>
      <c r="N53" s="71"/>
      <c r="O53" s="71"/>
      <c r="P53" s="71"/>
      <c r="Q53" s="22" t="s">
        <v>55</v>
      </c>
      <c r="R53" s="71"/>
      <c r="S53" s="61"/>
      <c r="T53" s="59"/>
      <c r="U53" s="59"/>
      <c r="V53" s="159"/>
      <c r="W53" s="158"/>
      <c r="X53" s="158"/>
      <c r="Y53" s="62"/>
      <c r="Z53" s="59"/>
      <c r="AA53" s="59"/>
      <c r="AB53" s="60"/>
      <c r="AC53" s="60"/>
      <c r="AD53" s="60"/>
      <c r="AE53" s="22"/>
    </row>
    <row r="54" s="2" customFormat="1" ht="57" customHeight="1" spans="1:31">
      <c r="A54" s="22">
        <v>5</v>
      </c>
      <c r="B54" s="23" t="s">
        <v>634</v>
      </c>
      <c r="C54" s="23"/>
      <c r="D54" s="23"/>
      <c r="E54" s="23" t="s">
        <v>714</v>
      </c>
      <c r="F54" s="23" t="s">
        <v>225</v>
      </c>
      <c r="G54" s="23" t="s">
        <v>715</v>
      </c>
      <c r="H54" s="23" t="s">
        <v>61</v>
      </c>
      <c r="I54" s="23" t="s">
        <v>122</v>
      </c>
      <c r="J54" s="23" t="s">
        <v>55</v>
      </c>
      <c r="K54" s="71"/>
      <c r="L54" s="71"/>
      <c r="M54" s="71"/>
      <c r="N54" s="71"/>
      <c r="O54" s="71"/>
      <c r="P54" s="71" t="s">
        <v>55</v>
      </c>
      <c r="Q54" s="22"/>
      <c r="R54" s="71"/>
      <c r="S54" s="23" t="s">
        <v>637</v>
      </c>
      <c r="T54" s="55"/>
      <c r="U54" s="55"/>
      <c r="V54" s="56" t="s">
        <v>707</v>
      </c>
      <c r="W54" s="55"/>
      <c r="X54" s="55"/>
      <c r="Y54" s="62" t="s">
        <v>639</v>
      </c>
      <c r="Z54" s="61"/>
      <c r="AA54" s="61"/>
      <c r="AB54" s="72">
        <v>28.6</v>
      </c>
      <c r="AC54" s="56">
        <v>27.78</v>
      </c>
      <c r="AD54" s="72">
        <v>71.62</v>
      </c>
      <c r="AE54" s="22"/>
    </row>
    <row r="55" s="2" customFormat="1" ht="57" customHeight="1" spans="1:31">
      <c r="A55" s="22"/>
      <c r="B55" s="23"/>
      <c r="C55" s="23"/>
      <c r="D55" s="23"/>
      <c r="E55" s="23"/>
      <c r="F55" s="23"/>
      <c r="G55" s="23" t="s">
        <v>716</v>
      </c>
      <c r="H55" s="23" t="s">
        <v>61</v>
      </c>
      <c r="I55" s="23"/>
      <c r="J55" s="23" t="s">
        <v>55</v>
      </c>
      <c r="K55" s="71"/>
      <c r="L55" s="71"/>
      <c r="M55" s="71"/>
      <c r="N55" s="71"/>
      <c r="O55" s="71"/>
      <c r="P55" s="71" t="s">
        <v>55</v>
      </c>
      <c r="Q55" s="22"/>
      <c r="R55" s="71"/>
      <c r="S55" s="23"/>
      <c r="T55" s="59"/>
      <c r="U55" s="59"/>
      <c r="V55" s="60"/>
      <c r="W55" s="59"/>
      <c r="X55" s="59"/>
      <c r="Y55" s="62"/>
      <c r="Z55" s="61"/>
      <c r="AA55" s="61"/>
      <c r="AB55" s="72"/>
      <c r="AC55" s="60"/>
      <c r="AD55" s="72"/>
      <c r="AE55" s="22"/>
    </row>
    <row r="56" s="2" customFormat="1" ht="57" customHeight="1" spans="1:31">
      <c r="A56" s="22">
        <v>6</v>
      </c>
      <c r="B56" s="23" t="s">
        <v>634</v>
      </c>
      <c r="C56" s="23"/>
      <c r="D56" s="23"/>
      <c r="E56" s="23" t="s">
        <v>717</v>
      </c>
      <c r="F56" s="23" t="s">
        <v>136</v>
      </c>
      <c r="G56" s="23" t="s">
        <v>718</v>
      </c>
      <c r="H56" s="22" t="s">
        <v>61</v>
      </c>
      <c r="I56" s="23" t="s">
        <v>54</v>
      </c>
      <c r="J56" s="23"/>
      <c r="K56" s="22"/>
      <c r="L56" s="22"/>
      <c r="M56" s="22" t="s">
        <v>55</v>
      </c>
      <c r="N56" s="22"/>
      <c r="O56" s="22"/>
      <c r="P56" s="22"/>
      <c r="Q56" s="22" t="s">
        <v>55</v>
      </c>
      <c r="R56" s="22"/>
      <c r="S56" s="23" t="s">
        <v>719</v>
      </c>
      <c r="T56" s="61"/>
      <c r="U56" s="61"/>
      <c r="V56" s="61" t="s">
        <v>90</v>
      </c>
      <c r="W56" s="61"/>
      <c r="X56" s="61"/>
      <c r="Y56" s="62" t="s">
        <v>639</v>
      </c>
      <c r="Z56" s="61"/>
      <c r="AA56" s="61"/>
      <c r="AB56" s="72"/>
      <c r="AC56" s="187" t="s">
        <v>90</v>
      </c>
      <c r="AD56" s="72"/>
      <c r="AE56" s="22"/>
    </row>
    <row r="57" s="2" customFormat="1" ht="27" customHeight="1" spans="1:31">
      <c r="A57" s="22"/>
      <c r="B57" s="23"/>
      <c r="C57" s="23"/>
      <c r="D57" s="23"/>
      <c r="E57" s="23"/>
      <c r="F57" s="23"/>
      <c r="G57" s="23"/>
      <c r="H57" s="22"/>
      <c r="I57" s="22"/>
      <c r="J57" s="22"/>
      <c r="K57" s="22"/>
      <c r="L57" s="22"/>
      <c r="M57" s="22"/>
      <c r="N57" s="22"/>
      <c r="O57" s="22"/>
      <c r="P57" s="22"/>
      <c r="Q57" s="22"/>
      <c r="R57" s="22"/>
      <c r="S57" s="23"/>
      <c r="T57" s="61"/>
      <c r="U57" s="61"/>
      <c r="V57" s="62"/>
      <c r="W57" s="61"/>
      <c r="X57" s="61"/>
      <c r="Y57" s="62"/>
      <c r="Z57" s="61"/>
      <c r="AA57" s="61"/>
      <c r="AB57" s="72"/>
      <c r="AC57" s="72"/>
      <c r="AD57" s="72"/>
      <c r="AE57" s="22"/>
    </row>
    <row r="58" s="2" customFormat="1" ht="34.8" customHeight="1" spans="1:31">
      <c r="A58" s="176" t="s">
        <v>213</v>
      </c>
      <c r="B58" s="177"/>
      <c r="C58" s="176"/>
      <c r="D58" s="176"/>
      <c r="E58" s="176"/>
      <c r="F58" s="176"/>
      <c r="G58" s="176"/>
      <c r="H58" s="22"/>
      <c r="I58" s="22"/>
      <c r="J58" s="22"/>
      <c r="K58" s="22"/>
      <c r="L58" s="22"/>
      <c r="M58" s="22"/>
      <c r="N58" s="22"/>
      <c r="O58" s="22"/>
      <c r="P58" s="22"/>
      <c r="Q58" s="22"/>
      <c r="R58" s="22"/>
      <c r="S58" s="22"/>
      <c r="T58" s="187"/>
      <c r="U58" s="187"/>
      <c r="V58" s="72"/>
      <c r="W58" s="187"/>
      <c r="X58" s="187"/>
      <c r="Y58" s="72"/>
      <c r="Z58" s="187"/>
      <c r="AA58" s="187"/>
      <c r="AB58" s="72"/>
      <c r="AC58" s="72"/>
      <c r="AD58" s="72"/>
      <c r="AE58" s="22"/>
    </row>
    <row r="59" s="2" customFormat="1" ht="34.8" customHeight="1" spans="1:31">
      <c r="A59" s="22">
        <v>1</v>
      </c>
      <c r="B59" s="23" t="s">
        <v>634</v>
      </c>
      <c r="C59" s="23" t="s">
        <v>720</v>
      </c>
      <c r="D59" s="23" t="s">
        <v>721</v>
      </c>
      <c r="E59" s="343" t="s">
        <v>722</v>
      </c>
      <c r="F59" s="344" t="s">
        <v>252</v>
      </c>
      <c r="G59" s="345" t="s">
        <v>723</v>
      </c>
      <c r="H59" s="22" t="s">
        <v>61</v>
      </c>
      <c r="I59" s="23" t="s">
        <v>122</v>
      </c>
      <c r="J59" s="23" t="s">
        <v>55</v>
      </c>
      <c r="K59" s="23"/>
      <c r="L59" s="23"/>
      <c r="M59" s="23"/>
      <c r="N59" s="23"/>
      <c r="O59" s="23"/>
      <c r="P59" s="23"/>
      <c r="Q59" s="23" t="s">
        <v>55</v>
      </c>
      <c r="R59" s="23"/>
      <c r="S59" s="23" t="s">
        <v>637</v>
      </c>
      <c r="T59" s="55"/>
      <c r="U59" s="55"/>
      <c r="V59" s="56" t="s">
        <v>638</v>
      </c>
      <c r="W59" s="55"/>
      <c r="X59" s="55"/>
      <c r="Y59" s="62" t="s">
        <v>639</v>
      </c>
      <c r="Z59" s="61"/>
      <c r="AA59" s="61"/>
      <c r="AB59" s="62">
        <v>18.8</v>
      </c>
      <c r="AC59" s="56">
        <v>12</v>
      </c>
      <c r="AD59" s="62">
        <v>14.5</v>
      </c>
      <c r="AE59" s="23"/>
    </row>
    <row r="60" s="2" customFormat="1" ht="34.8" customHeight="1" spans="1:31">
      <c r="A60" s="22">
        <v>2</v>
      </c>
      <c r="B60" s="23" t="s">
        <v>634</v>
      </c>
      <c r="C60" s="23"/>
      <c r="D60" s="23"/>
      <c r="E60" s="346" t="s">
        <v>724</v>
      </c>
      <c r="F60" s="23" t="s">
        <v>60</v>
      </c>
      <c r="G60" s="345"/>
      <c r="H60" s="22" t="s">
        <v>61</v>
      </c>
      <c r="I60" s="23"/>
      <c r="J60" s="23"/>
      <c r="K60" s="23"/>
      <c r="L60" s="23"/>
      <c r="M60" s="23"/>
      <c r="N60" s="23"/>
      <c r="O60" s="23"/>
      <c r="P60" s="23"/>
      <c r="Q60" s="23"/>
      <c r="R60" s="23"/>
      <c r="S60" s="23"/>
      <c r="T60" s="57"/>
      <c r="U60" s="57"/>
      <c r="V60" s="58"/>
      <c r="W60" s="57"/>
      <c r="X60" s="57"/>
      <c r="Y60" s="62"/>
      <c r="Z60" s="61"/>
      <c r="AA60" s="61"/>
      <c r="AB60" s="62"/>
      <c r="AC60" s="58"/>
      <c r="AD60" s="62"/>
      <c r="AE60" s="23"/>
    </row>
    <row r="61" s="2" customFormat="1" ht="34.8" customHeight="1" spans="1:31">
      <c r="A61" s="22">
        <v>3</v>
      </c>
      <c r="B61" s="23" t="s">
        <v>634</v>
      </c>
      <c r="C61" s="23"/>
      <c r="D61" s="23"/>
      <c r="E61" s="346" t="s">
        <v>725</v>
      </c>
      <c r="F61" s="23" t="s">
        <v>60</v>
      </c>
      <c r="G61" s="345"/>
      <c r="H61" s="22" t="s">
        <v>61</v>
      </c>
      <c r="I61" s="23"/>
      <c r="J61" s="23"/>
      <c r="K61" s="23"/>
      <c r="L61" s="23"/>
      <c r="M61" s="23"/>
      <c r="N61" s="23"/>
      <c r="O61" s="23"/>
      <c r="P61" s="23"/>
      <c r="Q61" s="23"/>
      <c r="R61" s="23"/>
      <c r="S61" s="23"/>
      <c r="T61" s="57"/>
      <c r="U61" s="57"/>
      <c r="V61" s="58"/>
      <c r="W61" s="57"/>
      <c r="X61" s="57"/>
      <c r="Y61" s="62"/>
      <c r="Z61" s="61"/>
      <c r="AA61" s="61"/>
      <c r="AB61" s="62"/>
      <c r="AC61" s="58"/>
      <c r="AD61" s="62"/>
      <c r="AE61" s="23"/>
    </row>
    <row r="62" s="2" customFormat="1" ht="34.8" customHeight="1" spans="1:31">
      <c r="A62" s="22">
        <v>4</v>
      </c>
      <c r="B62" s="23" t="s">
        <v>634</v>
      </c>
      <c r="C62" s="23"/>
      <c r="D62" s="23"/>
      <c r="E62" s="346" t="s">
        <v>726</v>
      </c>
      <c r="F62" s="23" t="s">
        <v>60</v>
      </c>
      <c r="G62" s="345"/>
      <c r="H62" s="22" t="s">
        <v>61</v>
      </c>
      <c r="I62" s="23"/>
      <c r="J62" s="23"/>
      <c r="K62" s="23"/>
      <c r="L62" s="23"/>
      <c r="M62" s="23"/>
      <c r="N62" s="23"/>
      <c r="O62" s="23"/>
      <c r="P62" s="23"/>
      <c r="Q62" s="23"/>
      <c r="R62" s="23"/>
      <c r="S62" s="23"/>
      <c r="T62" s="57"/>
      <c r="U62" s="57"/>
      <c r="V62" s="58"/>
      <c r="W62" s="57"/>
      <c r="X62" s="57"/>
      <c r="Y62" s="62"/>
      <c r="Z62" s="61"/>
      <c r="AA62" s="61"/>
      <c r="AB62" s="62"/>
      <c r="AC62" s="58"/>
      <c r="AD62" s="62"/>
      <c r="AE62" s="23"/>
    </row>
    <row r="63" s="2" customFormat="1" ht="34.8" customHeight="1" spans="1:31">
      <c r="A63" s="22">
        <v>5</v>
      </c>
      <c r="B63" s="23" t="s">
        <v>634</v>
      </c>
      <c r="C63" s="23"/>
      <c r="D63" s="23"/>
      <c r="E63" s="346" t="s">
        <v>727</v>
      </c>
      <c r="F63" s="23" t="s">
        <v>60</v>
      </c>
      <c r="G63" s="345"/>
      <c r="H63" s="22" t="s">
        <v>61</v>
      </c>
      <c r="I63" s="23"/>
      <c r="J63" s="23"/>
      <c r="K63" s="23"/>
      <c r="L63" s="23"/>
      <c r="M63" s="23"/>
      <c r="N63" s="23"/>
      <c r="O63" s="23"/>
      <c r="P63" s="23"/>
      <c r="Q63" s="23"/>
      <c r="R63" s="23"/>
      <c r="S63" s="23"/>
      <c r="T63" s="59"/>
      <c r="U63" s="59"/>
      <c r="V63" s="60"/>
      <c r="W63" s="59"/>
      <c r="X63" s="59"/>
      <c r="Y63" s="62"/>
      <c r="Z63" s="61"/>
      <c r="AA63" s="61"/>
      <c r="AB63" s="62"/>
      <c r="AC63" s="60"/>
      <c r="AD63" s="62"/>
      <c r="AE63" s="23"/>
    </row>
    <row r="64" s="2" customFormat="1" ht="34.8" customHeight="1" spans="1:31">
      <c r="A64" s="176" t="s">
        <v>293</v>
      </c>
      <c r="B64" s="177"/>
      <c r="C64" s="176"/>
      <c r="D64" s="23"/>
      <c r="E64" s="22"/>
      <c r="F64" s="22"/>
      <c r="G64" s="22"/>
      <c r="H64" s="22"/>
      <c r="I64" s="22"/>
      <c r="J64" s="22"/>
      <c r="K64" s="22"/>
      <c r="L64" s="22"/>
      <c r="M64" s="22"/>
      <c r="N64" s="22"/>
      <c r="O64" s="22"/>
      <c r="P64" s="22"/>
      <c r="Q64" s="22"/>
      <c r="R64" s="22"/>
      <c r="S64" s="22"/>
      <c r="T64" s="187"/>
      <c r="U64" s="187"/>
      <c r="V64" s="72"/>
      <c r="W64" s="187"/>
      <c r="X64" s="187"/>
      <c r="Y64" s="72"/>
      <c r="Z64" s="187"/>
      <c r="AA64" s="187"/>
      <c r="AB64" s="72"/>
      <c r="AC64" s="72"/>
      <c r="AD64" s="72"/>
      <c r="AE64" s="22"/>
    </row>
    <row r="65" s="2" customFormat="1" ht="34.8" customHeight="1" spans="1:31">
      <c r="A65" s="22"/>
      <c r="B65" s="23"/>
      <c r="C65" s="23"/>
      <c r="D65" s="23"/>
      <c r="E65" s="23"/>
      <c r="F65" s="23"/>
      <c r="G65" s="23"/>
      <c r="H65" s="22"/>
      <c r="I65" s="22"/>
      <c r="J65" s="22"/>
      <c r="K65" s="22"/>
      <c r="L65" s="22"/>
      <c r="M65" s="22"/>
      <c r="N65" s="22"/>
      <c r="O65" s="22"/>
      <c r="P65" s="22"/>
      <c r="Q65" s="22"/>
      <c r="R65" s="22"/>
      <c r="S65" s="22"/>
      <c r="T65" s="187"/>
      <c r="U65" s="187"/>
      <c r="V65" s="72"/>
      <c r="W65" s="187"/>
      <c r="X65" s="187"/>
      <c r="Y65" s="72"/>
      <c r="Z65" s="187"/>
      <c r="AA65" s="187"/>
      <c r="AB65" s="72"/>
      <c r="AC65" s="72"/>
      <c r="AD65" s="72"/>
      <c r="AE65" s="22"/>
    </row>
    <row r="66" s="7" customFormat="1" ht="40.9" customHeight="1" spans="1:37">
      <c r="A66" s="89" t="s">
        <v>144</v>
      </c>
      <c r="B66" s="89"/>
      <c r="C66" s="89"/>
      <c r="D66" s="89"/>
      <c r="E66" s="89"/>
      <c r="F66" s="89"/>
      <c r="G66" s="89"/>
      <c r="H66" s="89"/>
      <c r="I66" s="89"/>
      <c r="J66" s="89"/>
      <c r="K66" s="89"/>
      <c r="L66" s="89"/>
      <c r="M66" s="89"/>
      <c r="N66" s="89"/>
      <c r="O66" s="89"/>
      <c r="P66" s="89"/>
      <c r="Q66" s="89"/>
      <c r="R66" s="89"/>
      <c r="S66" s="89"/>
      <c r="T66" s="92"/>
      <c r="U66" s="92"/>
      <c r="V66" s="93"/>
      <c r="W66" s="92"/>
      <c r="X66" s="92"/>
      <c r="Y66" s="89"/>
      <c r="Z66" s="92"/>
      <c r="AA66" s="92"/>
      <c r="AB66" s="89"/>
      <c r="AC66" s="89"/>
      <c r="AD66" s="89"/>
      <c r="AE66" s="89"/>
      <c r="AF66" s="94"/>
      <c r="AG66" s="94"/>
      <c r="AH66" s="94"/>
      <c r="AI66" s="94"/>
      <c r="AJ66" s="94"/>
      <c r="AK66" s="94"/>
    </row>
  </sheetData>
  <autoFilter ref="A7:AE56">
    <extLst/>
  </autoFilter>
  <mergeCells count="189">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58:G58"/>
    <mergeCell ref="A64:C64"/>
    <mergeCell ref="A66:AE66"/>
    <mergeCell ref="A4:A6"/>
    <mergeCell ref="A50:A51"/>
    <mergeCell ref="A52:A53"/>
    <mergeCell ref="A54:A55"/>
    <mergeCell ref="B4:B6"/>
    <mergeCell ref="B50:B51"/>
    <mergeCell ref="B52:B53"/>
    <mergeCell ref="B54:B55"/>
    <mergeCell ref="C4:C6"/>
    <mergeCell ref="C9:C21"/>
    <mergeCell ref="C22:C32"/>
    <mergeCell ref="C33:C34"/>
    <mergeCell ref="C35:C47"/>
    <mergeCell ref="C50:C56"/>
    <mergeCell ref="C59:C63"/>
    <mergeCell ref="D4:D6"/>
    <mergeCell ref="D9:D21"/>
    <mergeCell ref="D22:D32"/>
    <mergeCell ref="D33:D34"/>
    <mergeCell ref="D35:D47"/>
    <mergeCell ref="D50:D56"/>
    <mergeCell ref="D59:D63"/>
    <mergeCell ref="E4:E6"/>
    <mergeCell ref="E50:E51"/>
    <mergeCell ref="E52:E53"/>
    <mergeCell ref="E54:E55"/>
    <mergeCell ref="F4:F6"/>
    <mergeCell ref="F50:F51"/>
    <mergeCell ref="F52:F53"/>
    <mergeCell ref="F54:F55"/>
    <mergeCell ref="G4:G6"/>
    <mergeCell ref="G9:G10"/>
    <mergeCell ref="G12:G18"/>
    <mergeCell ref="G19:G26"/>
    <mergeCell ref="G30:G31"/>
    <mergeCell ref="G33:G35"/>
    <mergeCell ref="G37:G38"/>
    <mergeCell ref="G39:G40"/>
    <mergeCell ref="G41:G42"/>
    <mergeCell ref="G51:G52"/>
    <mergeCell ref="G59:G63"/>
    <mergeCell ref="H4:H6"/>
    <mergeCell ref="H30:H31"/>
    <mergeCell ref="H50:H51"/>
    <mergeCell ref="H52:H53"/>
    <mergeCell ref="I4:I6"/>
    <mergeCell ref="I9:I10"/>
    <mergeCell ref="I12:I18"/>
    <mergeCell ref="I19:I26"/>
    <mergeCell ref="I30:I31"/>
    <mergeCell ref="I33:I35"/>
    <mergeCell ref="I50:I53"/>
    <mergeCell ref="I54:I55"/>
    <mergeCell ref="I59:I63"/>
    <mergeCell ref="J5:J6"/>
    <mergeCell ref="J9:J10"/>
    <mergeCell ref="J12:J18"/>
    <mergeCell ref="J19:J26"/>
    <mergeCell ref="J30:J31"/>
    <mergeCell ref="J33:J35"/>
    <mergeCell ref="J51:J52"/>
    <mergeCell ref="J59:J63"/>
    <mergeCell ref="K5:K6"/>
    <mergeCell ref="K9:K10"/>
    <mergeCell ref="K12:K18"/>
    <mergeCell ref="K19:K26"/>
    <mergeCell ref="K30:K31"/>
    <mergeCell ref="K33:K35"/>
    <mergeCell ref="K51:K52"/>
    <mergeCell ref="K59:K63"/>
    <mergeCell ref="L5:L6"/>
    <mergeCell ref="L9:L10"/>
    <mergeCell ref="L12:L18"/>
    <mergeCell ref="L19:L26"/>
    <mergeCell ref="L30:L31"/>
    <mergeCell ref="L33:L35"/>
    <mergeCell ref="L51:L52"/>
    <mergeCell ref="L59:L63"/>
    <mergeCell ref="M5:M6"/>
    <mergeCell ref="M9:M10"/>
    <mergeCell ref="M12:M18"/>
    <mergeCell ref="M19:M26"/>
    <mergeCell ref="M30:M31"/>
    <mergeCell ref="M33:M35"/>
    <mergeCell ref="M51:M52"/>
    <mergeCell ref="M59:M63"/>
    <mergeCell ref="N5:N6"/>
    <mergeCell ref="N9:N10"/>
    <mergeCell ref="N12:N18"/>
    <mergeCell ref="N19:N26"/>
    <mergeCell ref="N30:N31"/>
    <mergeCell ref="N33:N35"/>
    <mergeCell ref="N51:N52"/>
    <mergeCell ref="N59:N63"/>
    <mergeCell ref="O5:O6"/>
    <mergeCell ref="O9:O10"/>
    <mergeCell ref="O12:O18"/>
    <mergeCell ref="O19:O26"/>
    <mergeCell ref="O30:O31"/>
    <mergeCell ref="O33:O35"/>
    <mergeCell ref="O51:O52"/>
    <mergeCell ref="O59:O63"/>
    <mergeCell ref="P5:P6"/>
    <mergeCell ref="P9:P10"/>
    <mergeCell ref="P12:P18"/>
    <mergeCell ref="P19:P26"/>
    <mergeCell ref="P30:P31"/>
    <mergeCell ref="P33:P35"/>
    <mergeCell ref="P51:P52"/>
    <mergeCell ref="P59:P63"/>
    <mergeCell ref="Q5:Q6"/>
    <mergeCell ref="Q9:Q10"/>
    <mergeCell ref="Q12:Q18"/>
    <mergeCell ref="Q19:Q26"/>
    <mergeCell ref="Q30:Q31"/>
    <mergeCell ref="Q33:Q35"/>
    <mergeCell ref="Q51:Q52"/>
    <mergeCell ref="Q59:Q63"/>
    <mergeCell ref="R5:R6"/>
    <mergeCell ref="R9:R10"/>
    <mergeCell ref="R12:R18"/>
    <mergeCell ref="R19:R26"/>
    <mergeCell ref="R30:R31"/>
    <mergeCell ref="R33:R35"/>
    <mergeCell ref="R51:R52"/>
    <mergeCell ref="R59:R63"/>
    <mergeCell ref="S9:S21"/>
    <mergeCell ref="S22:S26"/>
    <mergeCell ref="S27:S29"/>
    <mergeCell ref="S30:S31"/>
    <mergeCell ref="S33:S35"/>
    <mergeCell ref="S50:S53"/>
    <mergeCell ref="S54:S55"/>
    <mergeCell ref="S59:S63"/>
    <mergeCell ref="V9:V21"/>
    <mergeCell ref="V22:V26"/>
    <mergeCell ref="V33:V35"/>
    <mergeCell ref="V50:V53"/>
    <mergeCell ref="V54:V55"/>
    <mergeCell ref="V59:V63"/>
    <mergeCell ref="Y9:Y21"/>
    <mergeCell ref="Y22:Y26"/>
    <mergeCell ref="Y27:Y29"/>
    <mergeCell ref="Y30:Y31"/>
    <mergeCell ref="Y50:Y53"/>
    <mergeCell ref="Y54:Y55"/>
    <mergeCell ref="Y59:Y63"/>
    <mergeCell ref="AB9:AB21"/>
    <mergeCell ref="AB22:AB26"/>
    <mergeCell ref="AB27:AB29"/>
    <mergeCell ref="AB30:AB31"/>
    <mergeCell ref="AB49:AB53"/>
    <mergeCell ref="AB54:AB55"/>
    <mergeCell ref="AB59:AB63"/>
    <mergeCell ref="AC9:AC21"/>
    <mergeCell ref="AC22:AC26"/>
    <mergeCell ref="AC49:AC53"/>
    <mergeCell ref="AC54:AC55"/>
    <mergeCell ref="AC59:AC63"/>
    <mergeCell ref="AD9:AD21"/>
    <mergeCell ref="AD22:AD26"/>
    <mergeCell ref="AD27:AD29"/>
    <mergeCell ref="AD30:AD31"/>
    <mergeCell ref="AD49:AD53"/>
    <mergeCell ref="AD54:AD55"/>
    <mergeCell ref="AD59:AD63"/>
    <mergeCell ref="AE4:AE6"/>
    <mergeCell ref="AE27:AE29"/>
    <mergeCell ref="AE30:AE31"/>
    <mergeCell ref="AE41:AE4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26"/>
  <sheetViews>
    <sheetView zoomScale="70" zoomScaleNormal="70" workbookViewId="0">
      <selection activeCell="A53" sqref="$A53:$XFD53"/>
    </sheetView>
  </sheetViews>
  <sheetFormatPr defaultColWidth="5.1" defaultRowHeight="14.25"/>
  <cols>
    <col min="1" max="1" width="5.2" style="307" customWidth="1"/>
    <col min="2" max="2" width="8" style="304" customWidth="1"/>
    <col min="3" max="3" width="10.6" style="308" customWidth="1"/>
    <col min="4" max="4" width="5.4" style="308" customWidth="1"/>
    <col min="5" max="5" width="29.375" style="308" customWidth="1"/>
    <col min="6" max="6" width="7.9" style="308" customWidth="1"/>
    <col min="7" max="7" width="13.5" style="308" customWidth="1"/>
    <col min="8" max="8" width="9.4" style="304" customWidth="1"/>
    <col min="9" max="9" width="6.4" style="304" customWidth="1"/>
    <col min="10" max="13" width="3.8" style="304" customWidth="1"/>
    <col min="14" max="14" width="6.5" style="304" customWidth="1"/>
    <col min="15" max="15" width="4.2" style="304" customWidth="1"/>
    <col min="16" max="18" width="5.1" style="304"/>
    <col min="19" max="19" width="10.9" style="304" customWidth="1"/>
    <col min="20" max="21" width="10.9" style="309" customWidth="1"/>
    <col min="22" max="22" width="10.9" style="310" customWidth="1"/>
    <col min="23" max="24" width="10.9" style="309" customWidth="1"/>
    <col min="25" max="25" width="10.9" style="304" customWidth="1"/>
    <col min="26" max="27" width="10.9" style="309" customWidth="1"/>
    <col min="28" max="28" width="6.6" style="310" customWidth="1"/>
    <col min="29" max="29" width="9.4" style="310" customWidth="1"/>
    <col min="30" max="30" width="6.6" style="310" customWidth="1"/>
    <col min="31" max="31" width="5.5" style="304" customWidth="1"/>
    <col min="32" max="16384" width="5.1" style="311"/>
  </cols>
  <sheetData>
    <row r="1" s="300" customFormat="1" ht="16.05" customHeight="1" spans="1:30">
      <c r="A1" s="135" t="s">
        <v>0</v>
      </c>
      <c r="B1" s="136"/>
      <c r="T1" s="321"/>
      <c r="U1" s="321"/>
      <c r="V1" s="322"/>
      <c r="W1" s="321"/>
      <c r="X1" s="321"/>
      <c r="Z1" s="321"/>
      <c r="AA1" s="321"/>
      <c r="AB1" s="322"/>
      <c r="AC1" s="322"/>
      <c r="AD1" s="322"/>
    </row>
    <row r="2" s="301" customFormat="1" ht="63" customHeight="1" spans="1:31">
      <c r="A2" s="312" t="s">
        <v>728</v>
      </c>
      <c r="B2" s="312"/>
      <c r="C2" s="312"/>
      <c r="D2" s="312"/>
      <c r="E2" s="312"/>
      <c r="F2" s="312"/>
      <c r="G2" s="312"/>
      <c r="H2" s="312"/>
      <c r="I2" s="312"/>
      <c r="J2" s="312"/>
      <c r="K2" s="312"/>
      <c r="L2" s="312"/>
      <c r="M2" s="312"/>
      <c r="N2" s="312"/>
      <c r="O2" s="312"/>
      <c r="P2" s="312"/>
      <c r="Q2" s="312"/>
      <c r="R2" s="312"/>
      <c r="S2" s="312"/>
      <c r="T2" s="323"/>
      <c r="U2" s="323"/>
      <c r="V2" s="324"/>
      <c r="W2" s="323"/>
      <c r="X2" s="323"/>
      <c r="Y2" s="312"/>
      <c r="Z2" s="323"/>
      <c r="AA2" s="323"/>
      <c r="AB2" s="324"/>
      <c r="AC2" s="324"/>
      <c r="AD2" s="324"/>
      <c r="AE2" s="312"/>
    </row>
    <row r="3" s="302" customFormat="1" ht="25" customHeight="1" spans="1:31">
      <c r="A3" s="313" t="s">
        <v>729</v>
      </c>
      <c r="B3" s="313"/>
      <c r="C3" s="313"/>
      <c r="D3" s="313"/>
      <c r="E3" s="313"/>
      <c r="F3" s="313"/>
      <c r="G3" s="314"/>
      <c r="H3" s="314"/>
      <c r="I3" s="314"/>
      <c r="O3" s="3" t="s">
        <v>366</v>
      </c>
      <c r="P3" s="3"/>
      <c r="Q3" s="3"/>
      <c r="R3" s="3"/>
      <c r="S3" s="3"/>
      <c r="T3" s="41"/>
      <c r="U3" s="41"/>
      <c r="V3" s="42"/>
      <c r="W3" s="41"/>
      <c r="X3" s="41"/>
      <c r="Y3" s="3"/>
      <c r="Z3" s="41"/>
      <c r="AA3" s="41"/>
      <c r="AB3" s="42"/>
      <c r="AC3" s="42"/>
      <c r="AD3" s="42"/>
      <c r="AE3" s="311"/>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44"/>
      <c r="X4" s="44"/>
      <c r="Y4" s="67"/>
      <c r="Z4" s="44"/>
      <c r="AA4" s="68"/>
      <c r="AB4" s="161" t="s">
        <v>16</v>
      </c>
      <c r="AC4" s="161"/>
      <c r="AD4" s="161"/>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46"/>
      <c r="X5" s="46"/>
      <c r="Y5" s="18" t="s">
        <v>28</v>
      </c>
      <c r="Z5" s="46"/>
      <c r="AA5" s="46"/>
      <c r="AB5" s="161"/>
      <c r="AC5" s="161"/>
      <c r="AD5" s="161"/>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49" t="s">
        <v>30</v>
      </c>
      <c r="X6" s="50" t="s">
        <v>31</v>
      </c>
      <c r="Y6" s="48" t="s">
        <v>28</v>
      </c>
      <c r="Z6" s="49" t="s">
        <v>30</v>
      </c>
      <c r="AA6" s="50" t="s">
        <v>31</v>
      </c>
      <c r="AB6" s="54" t="s">
        <v>26</v>
      </c>
      <c r="AC6" s="54" t="s">
        <v>27</v>
      </c>
      <c r="AD6" s="54" t="s">
        <v>28</v>
      </c>
      <c r="AE6" s="18"/>
    </row>
    <row r="7" s="303" customFormat="1" ht="13.05" customHeight="1" spans="1:31">
      <c r="A7" s="315" t="s">
        <v>33</v>
      </c>
      <c r="B7" s="315" t="s">
        <v>34</v>
      </c>
      <c r="C7" s="315" t="s">
        <v>35</v>
      </c>
      <c r="D7" s="315" t="s">
        <v>36</v>
      </c>
      <c r="E7" s="315" t="s">
        <v>37</v>
      </c>
      <c r="F7" s="315" t="s">
        <v>38</v>
      </c>
      <c r="G7" s="315" t="s">
        <v>39</v>
      </c>
      <c r="H7" s="315" t="s">
        <v>40</v>
      </c>
      <c r="I7" s="315" t="s">
        <v>41</v>
      </c>
      <c r="J7" s="315" t="s">
        <v>42</v>
      </c>
      <c r="K7" s="315"/>
      <c r="L7" s="315"/>
      <c r="M7" s="315"/>
      <c r="N7" s="315"/>
      <c r="O7" s="315" t="s">
        <v>43</v>
      </c>
      <c r="P7" s="315"/>
      <c r="Q7" s="315"/>
      <c r="R7" s="315"/>
      <c r="S7" s="315" t="s">
        <v>44</v>
      </c>
      <c r="T7" s="325"/>
      <c r="U7" s="325"/>
      <c r="V7" s="326"/>
      <c r="W7" s="325"/>
      <c r="X7" s="325"/>
      <c r="Y7" s="315"/>
      <c r="Z7" s="325"/>
      <c r="AA7" s="325"/>
      <c r="AB7" s="326" t="s">
        <v>45</v>
      </c>
      <c r="AC7" s="326"/>
      <c r="AD7" s="326"/>
      <c r="AE7" s="315"/>
    </row>
    <row r="8" s="303" customFormat="1" ht="27" customHeight="1" spans="1:31">
      <c r="A8" s="316" t="s">
        <v>46</v>
      </c>
      <c r="B8" s="316"/>
      <c r="C8" s="316"/>
      <c r="D8" s="316"/>
      <c r="E8" s="316"/>
      <c r="F8" s="316"/>
      <c r="G8" s="316"/>
      <c r="H8" s="315"/>
      <c r="I8" s="315"/>
      <c r="J8" s="315"/>
      <c r="K8" s="315"/>
      <c r="L8" s="315"/>
      <c r="M8" s="315"/>
      <c r="N8" s="315"/>
      <c r="O8" s="315"/>
      <c r="P8" s="315"/>
      <c r="Q8" s="315"/>
      <c r="R8" s="315"/>
      <c r="S8" s="315"/>
      <c r="T8" s="325"/>
      <c r="U8" s="325"/>
      <c r="V8" s="326"/>
      <c r="W8" s="325"/>
      <c r="X8" s="325"/>
      <c r="Y8" s="315"/>
      <c r="Z8" s="325"/>
      <c r="AA8" s="325"/>
      <c r="AB8" s="326"/>
      <c r="AC8" s="326"/>
      <c r="AD8" s="326"/>
      <c r="AE8" s="315"/>
    </row>
    <row r="9" s="304" customFormat="1" ht="42" customHeight="1" spans="1:251">
      <c r="A9" s="317">
        <v>1</v>
      </c>
      <c r="B9" s="317" t="s">
        <v>730</v>
      </c>
      <c r="C9" s="267" t="s">
        <v>48</v>
      </c>
      <c r="D9" s="267" t="s">
        <v>49</v>
      </c>
      <c r="E9" s="267" t="s">
        <v>731</v>
      </c>
      <c r="F9" s="267" t="s">
        <v>51</v>
      </c>
      <c r="G9" s="267" t="s">
        <v>732</v>
      </c>
      <c r="H9" s="267" t="s">
        <v>61</v>
      </c>
      <c r="I9" s="267" t="s">
        <v>733</v>
      </c>
      <c r="J9" s="267" t="s">
        <v>61</v>
      </c>
      <c r="K9" s="267"/>
      <c r="L9" s="267" t="s">
        <v>268</v>
      </c>
      <c r="M9" s="267" t="s">
        <v>268</v>
      </c>
      <c r="N9" s="267" t="s">
        <v>734</v>
      </c>
      <c r="O9" s="267" t="s">
        <v>268</v>
      </c>
      <c r="P9" s="267" t="s">
        <v>268</v>
      </c>
      <c r="Q9" s="267" t="s">
        <v>25</v>
      </c>
      <c r="R9" s="267"/>
      <c r="S9" s="327" t="s">
        <v>735</v>
      </c>
      <c r="T9" s="278"/>
      <c r="U9" s="278"/>
      <c r="V9" s="288" t="s">
        <v>516</v>
      </c>
      <c r="W9" s="278"/>
      <c r="X9" s="278"/>
      <c r="Y9" s="267" t="s">
        <v>736</v>
      </c>
      <c r="Z9" s="278"/>
      <c r="AA9" s="278"/>
      <c r="AB9" s="288">
        <v>80.28</v>
      </c>
      <c r="AC9" s="288">
        <v>55.0054</v>
      </c>
      <c r="AD9" s="295">
        <v>81.8</v>
      </c>
      <c r="AE9" s="267" t="s">
        <v>737</v>
      </c>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row>
    <row r="10" s="304" customFormat="1" ht="42" customHeight="1" spans="1:251">
      <c r="A10" s="317"/>
      <c r="B10" s="317"/>
      <c r="C10" s="267"/>
      <c r="D10" s="267"/>
      <c r="E10" s="267" t="s">
        <v>738</v>
      </c>
      <c r="F10" s="267" t="s">
        <v>51</v>
      </c>
      <c r="G10" s="267"/>
      <c r="H10" s="267"/>
      <c r="I10" s="267"/>
      <c r="J10" s="267"/>
      <c r="K10" s="267"/>
      <c r="L10" s="267"/>
      <c r="M10" s="267"/>
      <c r="N10" s="267"/>
      <c r="O10" s="267"/>
      <c r="P10" s="267"/>
      <c r="Q10" s="267"/>
      <c r="R10" s="267"/>
      <c r="S10" s="328"/>
      <c r="T10" s="285"/>
      <c r="U10" s="285"/>
      <c r="V10" s="296"/>
      <c r="W10" s="285"/>
      <c r="X10" s="285"/>
      <c r="Y10" s="267"/>
      <c r="Z10" s="285"/>
      <c r="AA10" s="285"/>
      <c r="AB10" s="296"/>
      <c r="AC10" s="296"/>
      <c r="AD10" s="295"/>
      <c r="AE10" s="267"/>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row>
    <row r="11" s="304" customFormat="1" ht="42" customHeight="1" spans="1:251">
      <c r="A11" s="317"/>
      <c r="B11" s="317"/>
      <c r="C11" s="267"/>
      <c r="D11" s="267"/>
      <c r="E11" s="267" t="s">
        <v>739</v>
      </c>
      <c r="F11" s="267" t="s">
        <v>51</v>
      </c>
      <c r="G11" s="267"/>
      <c r="H11" s="267"/>
      <c r="I11" s="267"/>
      <c r="J11" s="267"/>
      <c r="K11" s="267"/>
      <c r="L11" s="267"/>
      <c r="M11" s="267"/>
      <c r="N11" s="267"/>
      <c r="O11" s="267"/>
      <c r="P11" s="267"/>
      <c r="Q11" s="267"/>
      <c r="R11" s="267"/>
      <c r="S11" s="328"/>
      <c r="T11" s="285"/>
      <c r="U11" s="285"/>
      <c r="V11" s="296"/>
      <c r="W11" s="285"/>
      <c r="X11" s="285"/>
      <c r="Y11" s="267"/>
      <c r="Z11" s="285"/>
      <c r="AA11" s="285"/>
      <c r="AB11" s="296"/>
      <c r="AC11" s="296"/>
      <c r="AD11" s="295"/>
      <c r="AE11" s="267"/>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c r="IH11" s="311"/>
      <c r="II11" s="311"/>
      <c r="IJ11" s="311"/>
      <c r="IK11" s="311"/>
      <c r="IL11" s="311"/>
      <c r="IM11" s="311"/>
      <c r="IN11" s="311"/>
      <c r="IO11" s="311"/>
      <c r="IP11" s="311"/>
      <c r="IQ11" s="311"/>
    </row>
    <row r="12" s="304" customFormat="1" ht="42" customHeight="1" spans="1:251">
      <c r="A12" s="317"/>
      <c r="B12" s="317"/>
      <c r="C12" s="267"/>
      <c r="D12" s="267"/>
      <c r="E12" s="267" t="s">
        <v>740</v>
      </c>
      <c r="F12" s="267" t="s">
        <v>51</v>
      </c>
      <c r="G12" s="267"/>
      <c r="H12" s="267"/>
      <c r="I12" s="267"/>
      <c r="J12" s="267"/>
      <c r="K12" s="267"/>
      <c r="L12" s="267"/>
      <c r="M12" s="267"/>
      <c r="N12" s="267"/>
      <c r="O12" s="267"/>
      <c r="P12" s="267"/>
      <c r="Q12" s="267"/>
      <c r="R12" s="267"/>
      <c r="S12" s="328"/>
      <c r="T12" s="285"/>
      <c r="U12" s="285"/>
      <c r="V12" s="296"/>
      <c r="W12" s="285"/>
      <c r="X12" s="285"/>
      <c r="Y12" s="267"/>
      <c r="Z12" s="285"/>
      <c r="AA12" s="285"/>
      <c r="AB12" s="296"/>
      <c r="AC12" s="296"/>
      <c r="AD12" s="295"/>
      <c r="AE12" s="267"/>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c r="IH12" s="311"/>
      <c r="II12" s="311"/>
      <c r="IJ12" s="311"/>
      <c r="IK12" s="311"/>
      <c r="IL12" s="311"/>
      <c r="IM12" s="311"/>
      <c r="IN12" s="311"/>
      <c r="IO12" s="311"/>
      <c r="IP12" s="311"/>
      <c r="IQ12" s="311"/>
    </row>
    <row r="13" s="304" customFormat="1" ht="42" customHeight="1" spans="1:251">
      <c r="A13" s="317"/>
      <c r="B13" s="317"/>
      <c r="C13" s="267"/>
      <c r="D13" s="267"/>
      <c r="E13" s="267" t="s">
        <v>741</v>
      </c>
      <c r="F13" s="267" t="s">
        <v>51</v>
      </c>
      <c r="G13" s="267"/>
      <c r="H13" s="267"/>
      <c r="I13" s="267"/>
      <c r="J13" s="267"/>
      <c r="K13" s="267"/>
      <c r="L13" s="267"/>
      <c r="M13" s="267"/>
      <c r="N13" s="267"/>
      <c r="O13" s="267"/>
      <c r="P13" s="267"/>
      <c r="Q13" s="267"/>
      <c r="R13" s="267"/>
      <c r="S13" s="328"/>
      <c r="T13" s="285"/>
      <c r="U13" s="285"/>
      <c r="V13" s="296"/>
      <c r="W13" s="285"/>
      <c r="X13" s="285"/>
      <c r="Y13" s="267"/>
      <c r="Z13" s="285"/>
      <c r="AA13" s="285"/>
      <c r="AB13" s="296"/>
      <c r="AC13" s="296"/>
      <c r="AD13" s="295"/>
      <c r="AE13" s="267"/>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row>
    <row r="14" s="304" customFormat="1" ht="42" customHeight="1" spans="1:251">
      <c r="A14" s="317"/>
      <c r="B14" s="317"/>
      <c r="C14" s="267"/>
      <c r="D14" s="267"/>
      <c r="E14" s="267" t="s">
        <v>742</v>
      </c>
      <c r="F14" s="267" t="s">
        <v>51</v>
      </c>
      <c r="G14" s="267"/>
      <c r="H14" s="267"/>
      <c r="I14" s="267"/>
      <c r="J14" s="267"/>
      <c r="K14" s="267"/>
      <c r="L14" s="267"/>
      <c r="M14" s="267"/>
      <c r="N14" s="267"/>
      <c r="O14" s="267"/>
      <c r="P14" s="267"/>
      <c r="Q14" s="267"/>
      <c r="R14" s="267"/>
      <c r="S14" s="328"/>
      <c r="T14" s="285"/>
      <c r="U14" s="285"/>
      <c r="V14" s="296"/>
      <c r="W14" s="285"/>
      <c r="X14" s="285"/>
      <c r="Y14" s="267"/>
      <c r="Z14" s="285"/>
      <c r="AA14" s="285"/>
      <c r="AB14" s="296"/>
      <c r="AC14" s="296"/>
      <c r="AD14" s="295"/>
      <c r="AE14" s="267"/>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row>
    <row r="15" s="304" customFormat="1" ht="42" customHeight="1" spans="1:251">
      <c r="A15" s="317"/>
      <c r="B15" s="317"/>
      <c r="C15" s="267"/>
      <c r="D15" s="267"/>
      <c r="E15" s="267" t="s">
        <v>743</v>
      </c>
      <c r="F15" s="267" t="s">
        <v>51</v>
      </c>
      <c r="G15" s="267"/>
      <c r="H15" s="267"/>
      <c r="I15" s="267"/>
      <c r="J15" s="267"/>
      <c r="K15" s="267"/>
      <c r="L15" s="267"/>
      <c r="M15" s="267"/>
      <c r="N15" s="267"/>
      <c r="O15" s="267"/>
      <c r="P15" s="267"/>
      <c r="Q15" s="267"/>
      <c r="R15" s="267"/>
      <c r="S15" s="328"/>
      <c r="T15" s="285"/>
      <c r="U15" s="285"/>
      <c r="V15" s="296"/>
      <c r="W15" s="285"/>
      <c r="X15" s="285"/>
      <c r="Y15" s="267"/>
      <c r="Z15" s="285"/>
      <c r="AA15" s="285"/>
      <c r="AB15" s="296"/>
      <c r="AC15" s="296"/>
      <c r="AD15" s="295"/>
      <c r="AE15" s="267"/>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row>
    <row r="16" s="304" customFormat="1" ht="42" customHeight="1" spans="1:251">
      <c r="A16" s="317"/>
      <c r="B16" s="317"/>
      <c r="C16" s="267"/>
      <c r="D16" s="267"/>
      <c r="E16" s="267" t="s">
        <v>744</v>
      </c>
      <c r="F16" s="267" t="s">
        <v>51</v>
      </c>
      <c r="G16" s="267"/>
      <c r="H16" s="267"/>
      <c r="I16" s="267"/>
      <c r="J16" s="267"/>
      <c r="K16" s="267"/>
      <c r="L16" s="267"/>
      <c r="M16" s="267"/>
      <c r="N16" s="267"/>
      <c r="O16" s="267"/>
      <c r="P16" s="267"/>
      <c r="Q16" s="267"/>
      <c r="R16" s="267"/>
      <c r="S16" s="328"/>
      <c r="T16" s="285"/>
      <c r="U16" s="285"/>
      <c r="V16" s="296"/>
      <c r="W16" s="285"/>
      <c r="X16" s="285"/>
      <c r="Y16" s="267"/>
      <c r="Z16" s="285"/>
      <c r="AA16" s="285"/>
      <c r="AB16" s="296"/>
      <c r="AC16" s="296"/>
      <c r="AD16" s="295"/>
      <c r="AE16" s="267"/>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c r="IB16" s="311"/>
      <c r="IC16" s="311"/>
      <c r="ID16" s="311"/>
      <c r="IE16" s="311"/>
      <c r="IF16" s="311"/>
      <c r="IG16" s="311"/>
      <c r="IH16" s="311"/>
      <c r="II16" s="311"/>
      <c r="IJ16" s="311"/>
      <c r="IK16" s="311"/>
      <c r="IL16" s="311"/>
      <c r="IM16" s="311"/>
      <c r="IN16" s="311"/>
      <c r="IO16" s="311"/>
      <c r="IP16" s="311"/>
      <c r="IQ16" s="311"/>
    </row>
    <row r="17" s="304" customFormat="1" ht="42" customHeight="1" spans="1:251">
      <c r="A17" s="317"/>
      <c r="B17" s="317"/>
      <c r="C17" s="267"/>
      <c r="D17" s="267"/>
      <c r="E17" s="267" t="s">
        <v>745</v>
      </c>
      <c r="F17" s="267" t="s">
        <v>51</v>
      </c>
      <c r="G17" s="267"/>
      <c r="H17" s="267"/>
      <c r="I17" s="267"/>
      <c r="J17" s="267"/>
      <c r="K17" s="267"/>
      <c r="L17" s="267"/>
      <c r="M17" s="267"/>
      <c r="N17" s="267"/>
      <c r="O17" s="267"/>
      <c r="P17" s="267"/>
      <c r="Q17" s="267"/>
      <c r="R17" s="267"/>
      <c r="S17" s="328"/>
      <c r="T17" s="285"/>
      <c r="U17" s="285"/>
      <c r="V17" s="296"/>
      <c r="W17" s="285"/>
      <c r="X17" s="285"/>
      <c r="Y17" s="267"/>
      <c r="Z17" s="285"/>
      <c r="AA17" s="285"/>
      <c r="AB17" s="296"/>
      <c r="AC17" s="296"/>
      <c r="AD17" s="295"/>
      <c r="AE17" s="267"/>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c r="FL17" s="311"/>
      <c r="FM17" s="311"/>
      <c r="FN17" s="311"/>
      <c r="FO17" s="311"/>
      <c r="FP17" s="311"/>
      <c r="FQ17" s="311"/>
      <c r="FR17" s="311"/>
      <c r="FS17" s="311"/>
      <c r="FT17" s="311"/>
      <c r="FU17" s="311"/>
      <c r="FV17" s="311"/>
      <c r="FW17" s="311"/>
      <c r="FX17" s="311"/>
      <c r="FY17" s="311"/>
      <c r="FZ17" s="311"/>
      <c r="GA17" s="311"/>
      <c r="GB17" s="311"/>
      <c r="GC17" s="311"/>
      <c r="GD17" s="311"/>
      <c r="GE17" s="311"/>
      <c r="GF17" s="311"/>
      <c r="GG17" s="311"/>
      <c r="GH17" s="311"/>
      <c r="GI17" s="311"/>
      <c r="GJ17" s="311"/>
      <c r="GK17" s="311"/>
      <c r="GL17" s="311"/>
      <c r="GM17" s="311"/>
      <c r="GN17" s="311"/>
      <c r="GO17" s="311"/>
      <c r="GP17" s="311"/>
      <c r="GQ17" s="311"/>
      <c r="GR17" s="311"/>
      <c r="GS17" s="311"/>
      <c r="GT17" s="311"/>
      <c r="GU17" s="311"/>
      <c r="GV17" s="311"/>
      <c r="GW17" s="311"/>
      <c r="GX17" s="311"/>
      <c r="GY17" s="311"/>
      <c r="GZ17" s="311"/>
      <c r="HA17" s="311"/>
      <c r="HB17" s="311"/>
      <c r="HC17" s="311"/>
      <c r="HD17" s="311"/>
      <c r="HE17" s="311"/>
      <c r="HF17" s="311"/>
      <c r="HG17" s="311"/>
      <c r="HH17" s="311"/>
      <c r="HI17" s="311"/>
      <c r="HJ17" s="311"/>
      <c r="HK17" s="311"/>
      <c r="HL17" s="311"/>
      <c r="HM17" s="311"/>
      <c r="HN17" s="311"/>
      <c r="HO17" s="311"/>
      <c r="HP17" s="311"/>
      <c r="HQ17" s="311"/>
      <c r="HR17" s="311"/>
      <c r="HS17" s="311"/>
      <c r="HT17" s="311"/>
      <c r="HU17" s="311"/>
      <c r="HV17" s="311"/>
      <c r="HW17" s="311"/>
      <c r="HX17" s="311"/>
      <c r="HY17" s="311"/>
      <c r="HZ17" s="311"/>
      <c r="IA17" s="311"/>
      <c r="IB17" s="311"/>
      <c r="IC17" s="311"/>
      <c r="ID17" s="311"/>
      <c r="IE17" s="311"/>
      <c r="IF17" s="311"/>
      <c r="IG17" s="311"/>
      <c r="IH17" s="311"/>
      <c r="II17" s="311"/>
      <c r="IJ17" s="311"/>
      <c r="IK17" s="311"/>
      <c r="IL17" s="311"/>
      <c r="IM17" s="311"/>
      <c r="IN17" s="311"/>
      <c r="IO17" s="311"/>
      <c r="IP17" s="311"/>
      <c r="IQ17" s="311"/>
    </row>
    <row r="18" s="304" customFormat="1" ht="42" customHeight="1" spans="1:251">
      <c r="A18" s="317"/>
      <c r="B18" s="317"/>
      <c r="C18" s="267"/>
      <c r="D18" s="267"/>
      <c r="E18" s="267" t="s">
        <v>746</v>
      </c>
      <c r="F18" s="267" t="s">
        <v>60</v>
      </c>
      <c r="G18" s="267"/>
      <c r="H18" s="267"/>
      <c r="I18" s="267"/>
      <c r="J18" s="267"/>
      <c r="K18" s="267"/>
      <c r="L18" s="267"/>
      <c r="M18" s="267"/>
      <c r="N18" s="267"/>
      <c r="O18" s="267"/>
      <c r="P18" s="267"/>
      <c r="Q18" s="267"/>
      <c r="R18" s="267"/>
      <c r="S18" s="329"/>
      <c r="T18" s="279"/>
      <c r="U18" s="279"/>
      <c r="V18" s="289"/>
      <c r="W18" s="279"/>
      <c r="X18" s="279"/>
      <c r="Y18" s="267"/>
      <c r="Z18" s="279"/>
      <c r="AA18" s="279"/>
      <c r="AB18" s="289"/>
      <c r="AC18" s="296"/>
      <c r="AD18" s="295"/>
      <c r="AE18" s="267"/>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11"/>
      <c r="CC18" s="311"/>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311"/>
      <c r="DI18" s="311"/>
      <c r="DJ18" s="311"/>
      <c r="DK18" s="311"/>
      <c r="DL18" s="311"/>
      <c r="DM18" s="311"/>
      <c r="DN18" s="311"/>
      <c r="DO18" s="311"/>
      <c r="DP18" s="311"/>
      <c r="DQ18" s="311"/>
      <c r="DR18" s="311"/>
      <c r="DS18" s="311"/>
      <c r="DT18" s="311"/>
      <c r="DU18" s="311"/>
      <c r="DV18" s="311"/>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c r="GE18" s="311"/>
      <c r="GF18" s="311"/>
      <c r="GG18" s="311"/>
      <c r="GH18" s="311"/>
      <c r="GI18" s="311"/>
      <c r="GJ18" s="311"/>
      <c r="GK18" s="311"/>
      <c r="GL18" s="311"/>
      <c r="GM18" s="311"/>
      <c r="GN18" s="311"/>
      <c r="GO18" s="311"/>
      <c r="GP18" s="311"/>
      <c r="GQ18" s="311"/>
      <c r="GR18" s="311"/>
      <c r="GS18" s="311"/>
      <c r="GT18" s="311"/>
      <c r="GU18" s="311"/>
      <c r="GV18" s="311"/>
      <c r="GW18" s="311"/>
      <c r="GX18" s="311"/>
      <c r="GY18" s="311"/>
      <c r="GZ18" s="311"/>
      <c r="HA18" s="311"/>
      <c r="HB18" s="311"/>
      <c r="HC18" s="311"/>
      <c r="HD18" s="311"/>
      <c r="HE18" s="311"/>
      <c r="HF18" s="311"/>
      <c r="HG18" s="311"/>
      <c r="HH18" s="311"/>
      <c r="HI18" s="311"/>
      <c r="HJ18" s="311"/>
      <c r="HK18" s="311"/>
      <c r="HL18" s="311"/>
      <c r="HM18" s="311"/>
      <c r="HN18" s="311"/>
      <c r="HO18" s="311"/>
      <c r="HP18" s="311"/>
      <c r="HQ18" s="311"/>
      <c r="HR18" s="311"/>
      <c r="HS18" s="311"/>
      <c r="HT18" s="311"/>
      <c r="HU18" s="311"/>
      <c r="HV18" s="311"/>
      <c r="HW18" s="311"/>
      <c r="HX18" s="311"/>
      <c r="HY18" s="311"/>
      <c r="HZ18" s="311"/>
      <c r="IA18" s="311"/>
      <c r="IB18" s="311"/>
      <c r="IC18" s="311"/>
      <c r="ID18" s="311"/>
      <c r="IE18" s="311"/>
      <c r="IF18" s="311"/>
      <c r="IG18" s="311"/>
      <c r="IH18" s="311"/>
      <c r="II18" s="311"/>
      <c r="IJ18" s="311"/>
      <c r="IK18" s="311"/>
      <c r="IL18" s="311"/>
      <c r="IM18" s="311"/>
      <c r="IN18" s="311"/>
      <c r="IO18" s="311"/>
      <c r="IP18" s="311"/>
      <c r="IQ18" s="311"/>
    </row>
    <row r="19" s="303" customFormat="1" ht="42" customHeight="1" spans="1:251">
      <c r="A19" s="317">
        <v>2</v>
      </c>
      <c r="B19" s="317" t="s">
        <v>730</v>
      </c>
      <c r="C19" s="267"/>
      <c r="D19" s="267"/>
      <c r="E19" s="267" t="s">
        <v>747</v>
      </c>
      <c r="F19" s="267" t="s">
        <v>51</v>
      </c>
      <c r="G19" s="267" t="s">
        <v>732</v>
      </c>
      <c r="H19" s="267" t="s">
        <v>61</v>
      </c>
      <c r="I19" s="267" t="s">
        <v>733</v>
      </c>
      <c r="J19" s="267" t="s">
        <v>61</v>
      </c>
      <c r="K19" s="267"/>
      <c r="L19" s="267"/>
      <c r="M19" s="267"/>
      <c r="N19" s="267" t="s">
        <v>734</v>
      </c>
      <c r="O19" s="267"/>
      <c r="P19" s="267"/>
      <c r="Q19" s="267" t="s">
        <v>25</v>
      </c>
      <c r="R19" s="267"/>
      <c r="S19" s="267" t="s">
        <v>735</v>
      </c>
      <c r="T19" s="278"/>
      <c r="U19" s="278"/>
      <c r="V19" s="288" t="s">
        <v>516</v>
      </c>
      <c r="W19" s="278"/>
      <c r="X19" s="278"/>
      <c r="Y19" s="267" t="s">
        <v>104</v>
      </c>
      <c r="Z19" s="280"/>
      <c r="AA19" s="280"/>
      <c r="AB19" s="295">
        <v>80.28</v>
      </c>
      <c r="AC19" s="296"/>
      <c r="AD19" s="295">
        <v>92.34</v>
      </c>
      <c r="AE19" s="267" t="s">
        <v>748</v>
      </c>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311"/>
      <c r="DI19" s="311"/>
      <c r="DJ19" s="311"/>
      <c r="DK19" s="311"/>
      <c r="DL19" s="311"/>
      <c r="DM19" s="311"/>
      <c r="DN19" s="311"/>
      <c r="DO19" s="311"/>
      <c r="DP19" s="311"/>
      <c r="DQ19" s="311"/>
      <c r="DR19" s="311"/>
      <c r="DS19" s="311"/>
      <c r="DT19" s="311"/>
      <c r="DU19" s="311"/>
      <c r="DV19" s="311"/>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c r="FW19" s="311"/>
      <c r="FX19" s="311"/>
      <c r="FY19" s="311"/>
      <c r="FZ19" s="311"/>
      <c r="GA19" s="311"/>
      <c r="GB19" s="311"/>
      <c r="GC19" s="311"/>
      <c r="GD19" s="311"/>
      <c r="GE19" s="311"/>
      <c r="GF19" s="311"/>
      <c r="GG19" s="311"/>
      <c r="GH19" s="311"/>
      <c r="GI19" s="311"/>
      <c r="GJ19" s="311"/>
      <c r="GK19" s="311"/>
      <c r="GL19" s="311"/>
      <c r="GM19" s="311"/>
      <c r="GN19" s="311"/>
      <c r="GO19" s="311"/>
      <c r="GP19" s="311"/>
      <c r="GQ19" s="311"/>
      <c r="GR19" s="311"/>
      <c r="GS19" s="311"/>
      <c r="GT19" s="311"/>
      <c r="GU19" s="311"/>
      <c r="GV19" s="311"/>
      <c r="GW19" s="311"/>
      <c r="GX19" s="311"/>
      <c r="GY19" s="311"/>
      <c r="GZ19" s="311"/>
      <c r="HA19" s="311"/>
      <c r="HB19" s="311"/>
      <c r="HC19" s="311"/>
      <c r="HD19" s="311"/>
      <c r="HE19" s="311"/>
      <c r="HF19" s="311"/>
      <c r="HG19" s="311"/>
      <c r="HH19" s="311"/>
      <c r="HI19" s="311"/>
      <c r="HJ19" s="311"/>
      <c r="HK19" s="311"/>
      <c r="HL19" s="311"/>
      <c r="HM19" s="311"/>
      <c r="HN19" s="311"/>
      <c r="HO19" s="311"/>
      <c r="HP19" s="311"/>
      <c r="HQ19" s="311"/>
      <c r="HR19" s="311"/>
      <c r="HS19" s="311"/>
      <c r="HT19" s="311"/>
      <c r="HU19" s="311"/>
      <c r="HV19" s="311"/>
      <c r="HW19" s="311"/>
      <c r="HX19" s="311"/>
      <c r="HY19" s="311"/>
      <c r="HZ19" s="311"/>
      <c r="IA19" s="311"/>
      <c r="IB19" s="311"/>
      <c r="IC19" s="311"/>
      <c r="ID19" s="311"/>
      <c r="IE19" s="311"/>
      <c r="IF19" s="311"/>
      <c r="IG19" s="311"/>
      <c r="IH19" s="311"/>
      <c r="II19" s="311"/>
      <c r="IJ19" s="311"/>
      <c r="IK19" s="311"/>
      <c r="IL19" s="311"/>
      <c r="IM19" s="311"/>
      <c r="IN19" s="311"/>
      <c r="IO19" s="311"/>
      <c r="IP19" s="311"/>
      <c r="IQ19" s="311"/>
    </row>
    <row r="20" s="304" customFormat="1" ht="42" customHeight="1" spans="1:251">
      <c r="A20" s="317"/>
      <c r="B20" s="317"/>
      <c r="C20" s="267"/>
      <c r="D20" s="267"/>
      <c r="E20" s="267" t="s">
        <v>749</v>
      </c>
      <c r="F20" s="267" t="s">
        <v>51</v>
      </c>
      <c r="G20" s="267"/>
      <c r="H20" s="267"/>
      <c r="I20" s="267"/>
      <c r="J20" s="267"/>
      <c r="K20" s="267"/>
      <c r="L20" s="267"/>
      <c r="M20" s="267"/>
      <c r="N20" s="267"/>
      <c r="O20" s="267"/>
      <c r="P20" s="267"/>
      <c r="Q20" s="267"/>
      <c r="R20" s="267"/>
      <c r="S20" s="267"/>
      <c r="T20" s="285"/>
      <c r="U20" s="285"/>
      <c r="V20" s="296"/>
      <c r="W20" s="285"/>
      <c r="X20" s="285"/>
      <c r="Y20" s="267"/>
      <c r="Z20" s="280"/>
      <c r="AA20" s="280"/>
      <c r="AB20" s="295"/>
      <c r="AC20" s="296"/>
      <c r="AD20" s="295"/>
      <c r="AE20" s="267"/>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311"/>
      <c r="DI20" s="311"/>
      <c r="DJ20" s="311"/>
      <c r="DK20" s="311"/>
      <c r="DL20" s="311"/>
      <c r="DM20" s="311"/>
      <c r="DN20" s="311"/>
      <c r="DO20" s="311"/>
      <c r="DP20" s="311"/>
      <c r="DQ20" s="311"/>
      <c r="DR20" s="311"/>
      <c r="DS20" s="311"/>
      <c r="DT20" s="311"/>
      <c r="DU20" s="311"/>
      <c r="DV20" s="311"/>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311"/>
      <c r="GQ20" s="311"/>
      <c r="GR20" s="311"/>
      <c r="GS20" s="311"/>
      <c r="GT20" s="311"/>
      <c r="GU20" s="311"/>
      <c r="GV20" s="311"/>
      <c r="GW20" s="311"/>
      <c r="GX20" s="311"/>
      <c r="GY20" s="311"/>
      <c r="GZ20" s="311"/>
      <c r="HA20" s="311"/>
      <c r="HB20" s="311"/>
      <c r="HC20" s="311"/>
      <c r="HD20" s="311"/>
      <c r="HE20" s="311"/>
      <c r="HF20" s="311"/>
      <c r="HG20" s="311"/>
      <c r="HH20" s="311"/>
      <c r="HI20" s="311"/>
      <c r="HJ20" s="311"/>
      <c r="HK20" s="311"/>
      <c r="HL20" s="311"/>
      <c r="HM20" s="311"/>
      <c r="HN20" s="311"/>
      <c r="HO20" s="311"/>
      <c r="HP20" s="311"/>
      <c r="HQ20" s="311"/>
      <c r="HR20" s="311"/>
      <c r="HS20" s="311"/>
      <c r="HT20" s="311"/>
      <c r="HU20" s="311"/>
      <c r="HV20" s="311"/>
      <c r="HW20" s="311"/>
      <c r="HX20" s="311"/>
      <c r="HY20" s="311"/>
      <c r="HZ20" s="311"/>
      <c r="IA20" s="311"/>
      <c r="IB20" s="311"/>
      <c r="IC20" s="311"/>
      <c r="ID20" s="311"/>
      <c r="IE20" s="311"/>
      <c r="IF20" s="311"/>
      <c r="IG20" s="311"/>
      <c r="IH20" s="311"/>
      <c r="II20" s="311"/>
      <c r="IJ20" s="311"/>
      <c r="IK20" s="311"/>
      <c r="IL20" s="311"/>
      <c r="IM20" s="311"/>
      <c r="IN20" s="311"/>
      <c r="IO20" s="311"/>
      <c r="IP20" s="311"/>
      <c r="IQ20" s="311"/>
    </row>
    <row r="21" s="304" customFormat="1" ht="42" customHeight="1" spans="1:251">
      <c r="A21" s="317">
        <v>3</v>
      </c>
      <c r="B21" s="317" t="s">
        <v>730</v>
      </c>
      <c r="C21" s="267"/>
      <c r="D21" s="267"/>
      <c r="E21" s="267" t="s">
        <v>750</v>
      </c>
      <c r="F21" s="267" t="s">
        <v>60</v>
      </c>
      <c r="G21" s="267" t="s">
        <v>751</v>
      </c>
      <c r="H21" s="317" t="s">
        <v>61</v>
      </c>
      <c r="I21" s="267" t="s">
        <v>733</v>
      </c>
      <c r="J21" s="318" t="s">
        <v>61</v>
      </c>
      <c r="K21" s="318"/>
      <c r="L21" s="318"/>
      <c r="M21" s="318"/>
      <c r="N21" s="267"/>
      <c r="O21" s="318"/>
      <c r="P21" s="318"/>
      <c r="Q21" s="318" t="s">
        <v>25</v>
      </c>
      <c r="R21" s="318"/>
      <c r="S21" s="267"/>
      <c r="T21" s="279"/>
      <c r="U21" s="279"/>
      <c r="V21" s="289"/>
      <c r="W21" s="279"/>
      <c r="X21" s="279"/>
      <c r="Y21" s="267"/>
      <c r="Z21" s="280"/>
      <c r="AA21" s="280"/>
      <c r="AB21" s="295"/>
      <c r="AC21" s="296"/>
      <c r="AD21" s="295"/>
      <c r="AE21" s="317" t="s">
        <v>752</v>
      </c>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1"/>
      <c r="HC21" s="311"/>
      <c r="HD21" s="311"/>
      <c r="HE21" s="311"/>
      <c r="HF21" s="311"/>
      <c r="HG21" s="311"/>
      <c r="HH21" s="311"/>
      <c r="HI21" s="311"/>
      <c r="HJ21" s="311"/>
      <c r="HK21" s="311"/>
      <c r="HL21" s="311"/>
      <c r="HM21" s="311"/>
      <c r="HN21" s="311"/>
      <c r="HO21" s="311"/>
      <c r="HP21" s="311"/>
      <c r="HQ21" s="311"/>
      <c r="HR21" s="311"/>
      <c r="HS21" s="311"/>
      <c r="HT21" s="311"/>
      <c r="HU21" s="311"/>
      <c r="HV21" s="311"/>
      <c r="HW21" s="311"/>
      <c r="HX21" s="311"/>
      <c r="HY21" s="311"/>
      <c r="HZ21" s="311"/>
      <c r="IA21" s="311"/>
      <c r="IB21" s="311"/>
      <c r="IC21" s="311"/>
      <c r="ID21" s="311"/>
      <c r="IE21" s="311"/>
      <c r="IF21" s="311"/>
      <c r="IG21" s="311"/>
      <c r="IH21" s="311"/>
      <c r="II21" s="311"/>
      <c r="IJ21" s="311"/>
      <c r="IK21" s="311"/>
      <c r="IL21" s="311"/>
      <c r="IM21" s="311"/>
      <c r="IN21" s="311"/>
      <c r="IO21" s="311"/>
      <c r="IP21" s="311"/>
      <c r="IQ21" s="311"/>
    </row>
    <row r="22" s="304" customFormat="1" ht="46.2" customHeight="1" spans="1:251">
      <c r="A22" s="317">
        <v>4</v>
      </c>
      <c r="B22" s="317" t="s">
        <v>730</v>
      </c>
      <c r="C22" s="267" t="s">
        <v>48</v>
      </c>
      <c r="D22" s="267" t="s">
        <v>49</v>
      </c>
      <c r="E22" s="267" t="s">
        <v>753</v>
      </c>
      <c r="F22" s="267" t="s">
        <v>51</v>
      </c>
      <c r="G22" s="267" t="s">
        <v>732</v>
      </c>
      <c r="H22" s="267" t="s">
        <v>61</v>
      </c>
      <c r="I22" s="267" t="s">
        <v>733</v>
      </c>
      <c r="J22" s="267" t="s">
        <v>61</v>
      </c>
      <c r="K22" s="317"/>
      <c r="L22" s="317"/>
      <c r="M22" s="317"/>
      <c r="N22" s="267"/>
      <c r="O22" s="317"/>
      <c r="P22" s="317"/>
      <c r="Q22" s="317" t="s">
        <v>25</v>
      </c>
      <c r="R22" s="317"/>
      <c r="S22" s="267" t="s">
        <v>735</v>
      </c>
      <c r="T22" s="278"/>
      <c r="U22" s="278"/>
      <c r="V22" s="288" t="s">
        <v>516</v>
      </c>
      <c r="W22" s="278"/>
      <c r="X22" s="278"/>
      <c r="Y22" s="267" t="s">
        <v>104</v>
      </c>
      <c r="Z22" s="280"/>
      <c r="AA22" s="280"/>
      <c r="AB22" s="295">
        <v>80.28</v>
      </c>
      <c r="AC22" s="296"/>
      <c r="AD22" s="295"/>
      <c r="AE22" s="317" t="s">
        <v>754</v>
      </c>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row>
    <row r="23" s="304" customFormat="1" ht="46.2" customHeight="1" spans="1:251">
      <c r="A23" s="317"/>
      <c r="B23" s="317"/>
      <c r="C23" s="267"/>
      <c r="D23" s="267"/>
      <c r="E23" s="267" t="s">
        <v>755</v>
      </c>
      <c r="F23" s="267" t="s">
        <v>51</v>
      </c>
      <c r="G23" s="267"/>
      <c r="H23" s="267"/>
      <c r="I23" s="267"/>
      <c r="J23" s="267"/>
      <c r="K23" s="317"/>
      <c r="L23" s="317"/>
      <c r="M23" s="317"/>
      <c r="N23" s="267"/>
      <c r="O23" s="317"/>
      <c r="P23" s="317"/>
      <c r="Q23" s="317"/>
      <c r="R23" s="317"/>
      <c r="S23" s="267"/>
      <c r="T23" s="285"/>
      <c r="U23" s="285"/>
      <c r="V23" s="296"/>
      <c r="W23" s="285"/>
      <c r="X23" s="285"/>
      <c r="Y23" s="267"/>
      <c r="Z23" s="280"/>
      <c r="AA23" s="280"/>
      <c r="AB23" s="295"/>
      <c r="AC23" s="296"/>
      <c r="AD23" s="295"/>
      <c r="AE23" s="317"/>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311"/>
      <c r="FK23" s="311"/>
      <c r="FL23" s="311"/>
      <c r="FM23" s="311"/>
      <c r="FN23" s="311"/>
      <c r="FO23" s="311"/>
      <c r="FP23" s="311"/>
      <c r="FQ23" s="311"/>
      <c r="FR23" s="311"/>
      <c r="FS23" s="311"/>
      <c r="FT23" s="311"/>
      <c r="FU23" s="311"/>
      <c r="FV23" s="311"/>
      <c r="FW23" s="311"/>
      <c r="FX23" s="311"/>
      <c r="FY23" s="311"/>
      <c r="FZ23" s="311"/>
      <c r="GA23" s="311"/>
      <c r="GB23" s="311"/>
      <c r="GC23" s="311"/>
      <c r="GD23" s="311"/>
      <c r="GE23" s="311"/>
      <c r="GF23" s="311"/>
      <c r="GG23" s="311"/>
      <c r="GH23" s="311"/>
      <c r="GI23" s="311"/>
      <c r="GJ23" s="311"/>
      <c r="GK23" s="311"/>
      <c r="GL23" s="311"/>
      <c r="GM23" s="311"/>
      <c r="GN23" s="311"/>
      <c r="GO23" s="311"/>
      <c r="GP23" s="311"/>
      <c r="GQ23" s="311"/>
      <c r="GR23" s="311"/>
      <c r="GS23" s="311"/>
      <c r="GT23" s="311"/>
      <c r="GU23" s="311"/>
      <c r="GV23" s="311"/>
      <c r="GW23" s="311"/>
      <c r="GX23" s="311"/>
      <c r="GY23" s="311"/>
      <c r="GZ23" s="311"/>
      <c r="HA23" s="311"/>
      <c r="HB23" s="311"/>
      <c r="HC23" s="311"/>
      <c r="HD23" s="311"/>
      <c r="HE23" s="311"/>
      <c r="HF23" s="311"/>
      <c r="HG23" s="311"/>
      <c r="HH23" s="311"/>
      <c r="HI23" s="311"/>
      <c r="HJ23" s="311"/>
      <c r="HK23" s="311"/>
      <c r="HL23" s="311"/>
      <c r="HM23" s="311"/>
      <c r="HN23" s="311"/>
      <c r="HO23" s="311"/>
      <c r="HP23" s="311"/>
      <c r="HQ23" s="311"/>
      <c r="HR23" s="311"/>
      <c r="HS23" s="311"/>
      <c r="HT23" s="311"/>
      <c r="HU23" s="311"/>
      <c r="HV23" s="311"/>
      <c r="HW23" s="311"/>
      <c r="HX23" s="311"/>
      <c r="HY23" s="311"/>
      <c r="HZ23" s="311"/>
      <c r="IA23" s="311"/>
      <c r="IB23" s="311"/>
      <c r="IC23" s="311"/>
      <c r="ID23" s="311"/>
      <c r="IE23" s="311"/>
      <c r="IF23" s="311"/>
      <c r="IG23" s="311"/>
      <c r="IH23" s="311"/>
      <c r="II23" s="311"/>
      <c r="IJ23" s="311"/>
      <c r="IK23" s="311"/>
      <c r="IL23" s="311"/>
      <c r="IM23" s="311"/>
      <c r="IN23" s="311"/>
      <c r="IO23" s="311"/>
      <c r="IP23" s="311"/>
      <c r="IQ23" s="311"/>
    </row>
    <row r="24" s="304" customFormat="1" ht="46.2" customHeight="1" spans="1:251">
      <c r="A24" s="317">
        <v>5</v>
      </c>
      <c r="B24" s="317" t="s">
        <v>730</v>
      </c>
      <c r="C24" s="267"/>
      <c r="D24" s="267"/>
      <c r="E24" s="267" t="s">
        <v>756</v>
      </c>
      <c r="F24" s="267" t="s">
        <v>51</v>
      </c>
      <c r="G24" s="267" t="s">
        <v>732</v>
      </c>
      <c r="H24" s="267" t="s">
        <v>61</v>
      </c>
      <c r="I24" s="267" t="s">
        <v>733</v>
      </c>
      <c r="J24" s="267" t="s">
        <v>61</v>
      </c>
      <c r="K24" s="267"/>
      <c r="L24" s="267"/>
      <c r="M24" s="267"/>
      <c r="N24" s="267"/>
      <c r="O24" s="267"/>
      <c r="P24" s="267"/>
      <c r="Q24" s="317" t="s">
        <v>25</v>
      </c>
      <c r="R24" s="317"/>
      <c r="S24" s="267"/>
      <c r="T24" s="285"/>
      <c r="U24" s="285"/>
      <c r="V24" s="296"/>
      <c r="W24" s="285"/>
      <c r="X24" s="285"/>
      <c r="Y24" s="267"/>
      <c r="Z24" s="280"/>
      <c r="AA24" s="280"/>
      <c r="AB24" s="295"/>
      <c r="AC24" s="296"/>
      <c r="AD24" s="295"/>
      <c r="AE24" s="317" t="s">
        <v>757</v>
      </c>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1"/>
      <c r="GV24" s="311"/>
      <c r="GW24" s="311"/>
      <c r="GX24" s="311"/>
      <c r="GY24" s="311"/>
      <c r="GZ24" s="311"/>
      <c r="HA24" s="311"/>
      <c r="HB24" s="311"/>
      <c r="HC24" s="311"/>
      <c r="HD24" s="311"/>
      <c r="HE24" s="311"/>
      <c r="HF24" s="311"/>
      <c r="HG24" s="311"/>
      <c r="HH24" s="311"/>
      <c r="HI24" s="311"/>
      <c r="HJ24" s="311"/>
      <c r="HK24" s="311"/>
      <c r="HL24" s="311"/>
      <c r="HM24" s="311"/>
      <c r="HN24" s="311"/>
      <c r="HO24" s="311"/>
      <c r="HP24" s="311"/>
      <c r="HQ24" s="311"/>
      <c r="HR24" s="311"/>
      <c r="HS24" s="311"/>
      <c r="HT24" s="311"/>
      <c r="HU24" s="311"/>
      <c r="HV24" s="311"/>
      <c r="HW24" s="311"/>
      <c r="HX24" s="311"/>
      <c r="HY24" s="311"/>
      <c r="HZ24" s="311"/>
      <c r="IA24" s="311"/>
      <c r="IB24" s="311"/>
      <c r="IC24" s="311"/>
      <c r="ID24" s="311"/>
      <c r="IE24" s="311"/>
      <c r="IF24" s="311"/>
      <c r="IG24" s="311"/>
      <c r="IH24" s="311"/>
      <c r="II24" s="311"/>
      <c r="IJ24" s="311"/>
      <c r="IK24" s="311"/>
      <c r="IL24" s="311"/>
      <c r="IM24" s="311"/>
      <c r="IN24" s="311"/>
      <c r="IO24" s="311"/>
      <c r="IP24" s="311"/>
      <c r="IQ24" s="311"/>
    </row>
    <row r="25" s="304" customFormat="1" ht="46.2" customHeight="1" spans="1:251">
      <c r="A25" s="317"/>
      <c r="B25" s="317"/>
      <c r="C25" s="267"/>
      <c r="D25" s="267"/>
      <c r="E25" s="267" t="s">
        <v>758</v>
      </c>
      <c r="F25" s="267" t="s">
        <v>51</v>
      </c>
      <c r="G25" s="267"/>
      <c r="H25" s="267"/>
      <c r="I25" s="267"/>
      <c r="J25" s="267"/>
      <c r="K25" s="267"/>
      <c r="L25" s="267"/>
      <c r="M25" s="267"/>
      <c r="N25" s="267"/>
      <c r="O25" s="267"/>
      <c r="P25" s="267"/>
      <c r="Q25" s="317"/>
      <c r="R25" s="317"/>
      <c r="S25" s="267"/>
      <c r="T25" s="285"/>
      <c r="U25" s="285"/>
      <c r="V25" s="296"/>
      <c r="W25" s="285"/>
      <c r="X25" s="285"/>
      <c r="Y25" s="267"/>
      <c r="Z25" s="280"/>
      <c r="AA25" s="280"/>
      <c r="AB25" s="295"/>
      <c r="AC25" s="296"/>
      <c r="AD25" s="295"/>
      <c r="AE25" s="317"/>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311"/>
      <c r="FQ25" s="311"/>
      <c r="FR25" s="311"/>
      <c r="FS25" s="311"/>
      <c r="FT25" s="311"/>
      <c r="FU25" s="311"/>
      <c r="FV25" s="311"/>
      <c r="FW25" s="311"/>
      <c r="FX25" s="311"/>
      <c r="FY25" s="311"/>
      <c r="FZ25" s="311"/>
      <c r="GA25" s="311"/>
      <c r="GB25" s="311"/>
      <c r="GC25" s="311"/>
      <c r="GD25" s="311"/>
      <c r="GE25" s="311"/>
      <c r="GF25" s="311"/>
      <c r="GG25" s="311"/>
      <c r="GH25" s="311"/>
      <c r="GI25" s="311"/>
      <c r="GJ25" s="311"/>
      <c r="GK25" s="311"/>
      <c r="GL25" s="311"/>
      <c r="GM25" s="311"/>
      <c r="GN25" s="311"/>
      <c r="GO25" s="311"/>
      <c r="GP25" s="311"/>
      <c r="GQ25" s="311"/>
      <c r="GR25" s="311"/>
      <c r="GS25" s="311"/>
      <c r="GT25" s="311"/>
      <c r="GU25" s="311"/>
      <c r="GV25" s="311"/>
      <c r="GW25" s="311"/>
      <c r="GX25" s="311"/>
      <c r="GY25" s="311"/>
      <c r="GZ25" s="311"/>
      <c r="HA25" s="311"/>
      <c r="HB25" s="311"/>
      <c r="HC25" s="311"/>
      <c r="HD25" s="311"/>
      <c r="HE25" s="311"/>
      <c r="HF25" s="311"/>
      <c r="HG25" s="311"/>
      <c r="HH25" s="311"/>
      <c r="HI25" s="311"/>
      <c r="HJ25" s="311"/>
      <c r="HK25" s="311"/>
      <c r="HL25" s="311"/>
      <c r="HM25" s="311"/>
      <c r="HN25" s="311"/>
      <c r="HO25" s="311"/>
      <c r="HP25" s="311"/>
      <c r="HQ25" s="311"/>
      <c r="HR25" s="311"/>
      <c r="HS25" s="311"/>
      <c r="HT25" s="311"/>
      <c r="HU25" s="311"/>
      <c r="HV25" s="311"/>
      <c r="HW25" s="311"/>
      <c r="HX25" s="311"/>
      <c r="HY25" s="311"/>
      <c r="HZ25" s="311"/>
      <c r="IA25" s="311"/>
      <c r="IB25" s="311"/>
      <c r="IC25" s="311"/>
      <c r="ID25" s="311"/>
      <c r="IE25" s="311"/>
      <c r="IF25" s="311"/>
      <c r="IG25" s="311"/>
      <c r="IH25" s="311"/>
      <c r="II25" s="311"/>
      <c r="IJ25" s="311"/>
      <c r="IK25" s="311"/>
      <c r="IL25" s="311"/>
      <c r="IM25" s="311"/>
      <c r="IN25" s="311"/>
      <c r="IO25" s="311"/>
      <c r="IP25" s="311"/>
      <c r="IQ25" s="311"/>
    </row>
    <row r="26" s="304" customFormat="1" ht="46.2" customHeight="1" spans="1:251">
      <c r="A26" s="317"/>
      <c r="B26" s="317"/>
      <c r="C26" s="267"/>
      <c r="D26" s="267"/>
      <c r="E26" s="267" t="s">
        <v>759</v>
      </c>
      <c r="F26" s="267" t="s">
        <v>60</v>
      </c>
      <c r="G26" s="267"/>
      <c r="H26" s="267"/>
      <c r="I26" s="267"/>
      <c r="J26" s="267"/>
      <c r="K26" s="267"/>
      <c r="L26" s="267"/>
      <c r="M26" s="267"/>
      <c r="N26" s="267"/>
      <c r="O26" s="267"/>
      <c r="P26" s="267"/>
      <c r="Q26" s="317"/>
      <c r="R26" s="317"/>
      <c r="S26" s="267"/>
      <c r="T26" s="279"/>
      <c r="U26" s="279"/>
      <c r="V26" s="289"/>
      <c r="W26" s="279"/>
      <c r="X26" s="279"/>
      <c r="Y26" s="267"/>
      <c r="Z26" s="280"/>
      <c r="AA26" s="280"/>
      <c r="AB26" s="295"/>
      <c r="AC26" s="289"/>
      <c r="AD26" s="295"/>
      <c r="AE26" s="317"/>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1"/>
      <c r="HC26" s="311"/>
      <c r="HD26" s="311"/>
      <c r="HE26" s="311"/>
      <c r="HF26" s="311"/>
      <c r="HG26" s="311"/>
      <c r="HH26" s="311"/>
      <c r="HI26" s="311"/>
      <c r="HJ26" s="311"/>
      <c r="HK26" s="311"/>
      <c r="HL26" s="311"/>
      <c r="HM26" s="311"/>
      <c r="HN26" s="311"/>
      <c r="HO26" s="311"/>
      <c r="HP26" s="311"/>
      <c r="HQ26" s="311"/>
      <c r="HR26" s="311"/>
      <c r="HS26" s="311"/>
      <c r="HT26" s="311"/>
      <c r="HU26" s="311"/>
      <c r="HV26" s="311"/>
      <c r="HW26" s="311"/>
      <c r="HX26" s="311"/>
      <c r="HY26" s="311"/>
      <c r="HZ26" s="311"/>
      <c r="IA26" s="311"/>
      <c r="IB26" s="311"/>
      <c r="IC26" s="311"/>
      <c r="ID26" s="311"/>
      <c r="IE26" s="311"/>
      <c r="IF26" s="311"/>
      <c r="IG26" s="311"/>
      <c r="IH26" s="311"/>
      <c r="II26" s="311"/>
      <c r="IJ26" s="311"/>
      <c r="IK26" s="311"/>
      <c r="IL26" s="311"/>
      <c r="IM26" s="311"/>
      <c r="IN26" s="311"/>
      <c r="IO26" s="311"/>
      <c r="IP26" s="311"/>
      <c r="IQ26" s="311"/>
    </row>
    <row r="27" s="305" customFormat="1" ht="46.2" customHeight="1" spans="1:31">
      <c r="A27" s="317">
        <v>49</v>
      </c>
      <c r="B27" s="317" t="s">
        <v>730</v>
      </c>
      <c r="C27" s="267" t="s">
        <v>98</v>
      </c>
      <c r="D27" s="267"/>
      <c r="E27" s="267" t="s">
        <v>760</v>
      </c>
      <c r="F27" s="267" t="s">
        <v>761</v>
      </c>
      <c r="G27" s="267" t="s">
        <v>762</v>
      </c>
      <c r="H27" s="317" t="s">
        <v>61</v>
      </c>
      <c r="I27" s="267" t="s">
        <v>763</v>
      </c>
      <c r="J27" s="320" t="s">
        <v>55</v>
      </c>
      <c r="K27" s="318"/>
      <c r="L27" s="318"/>
      <c r="M27" s="318"/>
      <c r="N27" s="318"/>
      <c r="O27" s="318"/>
      <c r="P27" s="318"/>
      <c r="Q27" s="320" t="s">
        <v>55</v>
      </c>
      <c r="R27" s="318"/>
      <c r="S27" s="267" t="s">
        <v>735</v>
      </c>
      <c r="T27" s="278"/>
      <c r="U27" s="278"/>
      <c r="V27" s="288" t="s">
        <v>764</v>
      </c>
      <c r="W27" s="278"/>
      <c r="X27" s="278"/>
      <c r="Y27" s="267" t="s">
        <v>765</v>
      </c>
      <c r="Z27" s="280"/>
      <c r="AA27" s="280"/>
      <c r="AB27" s="333">
        <v>11.15</v>
      </c>
      <c r="AC27" s="288" t="s">
        <v>766</v>
      </c>
      <c r="AD27" s="333">
        <v>12.5</v>
      </c>
      <c r="AE27" s="317"/>
    </row>
    <row r="28" s="305" customFormat="1" ht="46.2" customHeight="1" spans="1:31">
      <c r="A28" s="317">
        <v>50</v>
      </c>
      <c r="B28" s="317" t="s">
        <v>730</v>
      </c>
      <c r="C28" s="267"/>
      <c r="D28" s="267"/>
      <c r="E28" s="267" t="s">
        <v>767</v>
      </c>
      <c r="F28" s="267" t="s">
        <v>761</v>
      </c>
      <c r="G28" s="267"/>
      <c r="H28" s="317"/>
      <c r="I28" s="267"/>
      <c r="J28" s="320" t="s">
        <v>55</v>
      </c>
      <c r="K28" s="318"/>
      <c r="L28" s="318"/>
      <c r="M28" s="318"/>
      <c r="N28" s="318"/>
      <c r="O28" s="318"/>
      <c r="P28" s="318"/>
      <c r="Q28" s="320" t="s">
        <v>55</v>
      </c>
      <c r="R28" s="318"/>
      <c r="S28" s="267"/>
      <c r="T28" s="285"/>
      <c r="U28" s="285"/>
      <c r="V28" s="296"/>
      <c r="W28" s="285"/>
      <c r="X28" s="285"/>
      <c r="Y28" s="267"/>
      <c r="Z28" s="280"/>
      <c r="AA28" s="280"/>
      <c r="AB28" s="333"/>
      <c r="AC28" s="296"/>
      <c r="AD28" s="333"/>
      <c r="AE28" s="317"/>
    </row>
    <row r="29" s="305" customFormat="1" ht="46.2" customHeight="1" spans="1:31">
      <c r="A29" s="317">
        <v>51</v>
      </c>
      <c r="B29" s="317" t="s">
        <v>730</v>
      </c>
      <c r="C29" s="267"/>
      <c r="D29" s="267"/>
      <c r="E29" s="267" t="s">
        <v>768</v>
      </c>
      <c r="F29" s="267" t="s">
        <v>761</v>
      </c>
      <c r="G29" s="267"/>
      <c r="H29" s="317"/>
      <c r="I29" s="267"/>
      <c r="J29" s="320" t="s">
        <v>55</v>
      </c>
      <c r="K29" s="318"/>
      <c r="L29" s="318"/>
      <c r="M29" s="318"/>
      <c r="N29" s="318"/>
      <c r="O29" s="318"/>
      <c r="P29" s="318"/>
      <c r="Q29" s="320" t="s">
        <v>55</v>
      </c>
      <c r="R29" s="318"/>
      <c r="S29" s="267"/>
      <c r="T29" s="285"/>
      <c r="U29" s="285"/>
      <c r="V29" s="296"/>
      <c r="W29" s="285"/>
      <c r="X29" s="285"/>
      <c r="Y29" s="267"/>
      <c r="Z29" s="280"/>
      <c r="AA29" s="280"/>
      <c r="AB29" s="333"/>
      <c r="AC29" s="296"/>
      <c r="AD29" s="333"/>
      <c r="AE29" s="317"/>
    </row>
    <row r="30" s="305" customFormat="1" ht="46.2" customHeight="1" spans="1:31">
      <c r="A30" s="317">
        <v>52</v>
      </c>
      <c r="B30" s="317" t="s">
        <v>730</v>
      </c>
      <c r="C30" s="267"/>
      <c r="D30" s="267"/>
      <c r="E30" s="267" t="s">
        <v>769</v>
      </c>
      <c r="F30" s="267" t="s">
        <v>761</v>
      </c>
      <c r="G30" s="267"/>
      <c r="H30" s="317"/>
      <c r="I30" s="267"/>
      <c r="J30" s="320" t="s">
        <v>55</v>
      </c>
      <c r="K30" s="318"/>
      <c r="L30" s="318"/>
      <c r="M30" s="318"/>
      <c r="N30" s="318"/>
      <c r="O30" s="318"/>
      <c r="P30" s="318"/>
      <c r="Q30" s="320" t="s">
        <v>55</v>
      </c>
      <c r="R30" s="318"/>
      <c r="S30" s="267"/>
      <c r="T30" s="285"/>
      <c r="U30" s="285"/>
      <c r="V30" s="296"/>
      <c r="W30" s="285"/>
      <c r="X30" s="285"/>
      <c r="Y30" s="267"/>
      <c r="Z30" s="280"/>
      <c r="AA30" s="280"/>
      <c r="AB30" s="333"/>
      <c r="AC30" s="296"/>
      <c r="AD30" s="333"/>
      <c r="AE30" s="317"/>
    </row>
    <row r="31" s="305" customFormat="1" ht="46.2" customHeight="1" spans="1:31">
      <c r="A31" s="317">
        <v>53</v>
      </c>
      <c r="B31" s="317" t="s">
        <v>730</v>
      </c>
      <c r="C31" s="267"/>
      <c r="D31" s="267"/>
      <c r="E31" s="267" t="s">
        <v>770</v>
      </c>
      <c r="F31" s="267" t="s">
        <v>761</v>
      </c>
      <c r="G31" s="267"/>
      <c r="H31" s="317"/>
      <c r="I31" s="267"/>
      <c r="J31" s="320" t="s">
        <v>55</v>
      </c>
      <c r="K31" s="318"/>
      <c r="L31" s="318"/>
      <c r="M31" s="318"/>
      <c r="N31" s="318"/>
      <c r="O31" s="318"/>
      <c r="P31" s="318"/>
      <c r="Q31" s="320" t="s">
        <v>55</v>
      </c>
      <c r="R31" s="318"/>
      <c r="S31" s="267"/>
      <c r="T31" s="285"/>
      <c r="U31" s="285"/>
      <c r="V31" s="296"/>
      <c r="W31" s="285"/>
      <c r="X31" s="285"/>
      <c r="Y31" s="267"/>
      <c r="Z31" s="280"/>
      <c r="AA31" s="280"/>
      <c r="AB31" s="333"/>
      <c r="AC31" s="296"/>
      <c r="AD31" s="333"/>
      <c r="AE31" s="317"/>
    </row>
    <row r="32" s="305" customFormat="1" ht="46.2" customHeight="1" spans="1:31">
      <c r="A32" s="317">
        <v>54</v>
      </c>
      <c r="B32" s="317" t="s">
        <v>730</v>
      </c>
      <c r="C32" s="267"/>
      <c r="D32" s="267"/>
      <c r="E32" s="267" t="s">
        <v>771</v>
      </c>
      <c r="F32" s="267" t="s">
        <v>761</v>
      </c>
      <c r="G32" s="267"/>
      <c r="H32" s="317"/>
      <c r="I32" s="267"/>
      <c r="J32" s="320" t="s">
        <v>55</v>
      </c>
      <c r="K32" s="318"/>
      <c r="L32" s="318"/>
      <c r="M32" s="318"/>
      <c r="N32" s="318"/>
      <c r="O32" s="318"/>
      <c r="P32" s="318"/>
      <c r="Q32" s="320" t="s">
        <v>55</v>
      </c>
      <c r="R32" s="318"/>
      <c r="S32" s="267"/>
      <c r="T32" s="285"/>
      <c r="U32" s="285"/>
      <c r="V32" s="296"/>
      <c r="W32" s="285"/>
      <c r="X32" s="285"/>
      <c r="Y32" s="267"/>
      <c r="Z32" s="280"/>
      <c r="AA32" s="280"/>
      <c r="AB32" s="333"/>
      <c r="AC32" s="296"/>
      <c r="AD32" s="333"/>
      <c r="AE32" s="317"/>
    </row>
    <row r="33" s="305" customFormat="1" ht="46.2" customHeight="1" spans="1:31">
      <c r="A33" s="317">
        <v>55</v>
      </c>
      <c r="B33" s="317" t="s">
        <v>730</v>
      </c>
      <c r="C33" s="267"/>
      <c r="D33" s="267"/>
      <c r="E33" s="267" t="s">
        <v>772</v>
      </c>
      <c r="F33" s="267" t="s">
        <v>761</v>
      </c>
      <c r="G33" s="267"/>
      <c r="H33" s="317"/>
      <c r="I33" s="267"/>
      <c r="J33" s="320" t="s">
        <v>55</v>
      </c>
      <c r="K33" s="318"/>
      <c r="L33" s="318"/>
      <c r="M33" s="318"/>
      <c r="N33" s="318"/>
      <c r="O33" s="318"/>
      <c r="P33" s="318"/>
      <c r="Q33" s="320" t="s">
        <v>55</v>
      </c>
      <c r="R33" s="318"/>
      <c r="S33" s="267"/>
      <c r="T33" s="285"/>
      <c r="U33" s="285"/>
      <c r="V33" s="296"/>
      <c r="W33" s="285"/>
      <c r="X33" s="285"/>
      <c r="Y33" s="267"/>
      <c r="Z33" s="280"/>
      <c r="AA33" s="280"/>
      <c r="AB33" s="333"/>
      <c r="AC33" s="296"/>
      <c r="AD33" s="333"/>
      <c r="AE33" s="317"/>
    </row>
    <row r="34" s="305" customFormat="1" ht="46.2" customHeight="1" spans="1:31">
      <c r="A34" s="317">
        <v>56</v>
      </c>
      <c r="B34" s="317" t="s">
        <v>730</v>
      </c>
      <c r="C34" s="267"/>
      <c r="D34" s="267"/>
      <c r="E34" s="267" t="s">
        <v>773</v>
      </c>
      <c r="F34" s="267" t="s">
        <v>761</v>
      </c>
      <c r="G34" s="267"/>
      <c r="H34" s="317"/>
      <c r="I34" s="267"/>
      <c r="J34" s="320" t="s">
        <v>55</v>
      </c>
      <c r="K34" s="318"/>
      <c r="L34" s="318"/>
      <c r="M34" s="318"/>
      <c r="N34" s="318"/>
      <c r="O34" s="318"/>
      <c r="P34" s="318"/>
      <c r="Q34" s="320" t="s">
        <v>55</v>
      </c>
      <c r="R34" s="318"/>
      <c r="S34" s="267"/>
      <c r="T34" s="279"/>
      <c r="U34" s="279"/>
      <c r="V34" s="289"/>
      <c r="W34" s="279"/>
      <c r="X34" s="279"/>
      <c r="Y34" s="267"/>
      <c r="Z34" s="280"/>
      <c r="AA34" s="280"/>
      <c r="AB34" s="333"/>
      <c r="AC34" s="289"/>
      <c r="AD34" s="333"/>
      <c r="AE34" s="317"/>
    </row>
    <row r="35" s="304" customFormat="1" ht="46.2" customHeight="1" spans="1:31">
      <c r="A35" s="318" t="s">
        <v>213</v>
      </c>
      <c r="B35" s="318"/>
      <c r="C35" s="318"/>
      <c r="D35" s="318"/>
      <c r="E35" s="318"/>
      <c r="F35" s="318"/>
      <c r="G35" s="318"/>
      <c r="H35" s="317"/>
      <c r="I35" s="317"/>
      <c r="J35" s="318"/>
      <c r="K35" s="318"/>
      <c r="L35" s="318"/>
      <c r="M35" s="318"/>
      <c r="N35" s="318"/>
      <c r="O35" s="318"/>
      <c r="P35" s="318"/>
      <c r="Q35" s="318"/>
      <c r="R35" s="318"/>
      <c r="S35" s="318"/>
      <c r="T35" s="330"/>
      <c r="U35" s="330"/>
      <c r="V35" s="331"/>
      <c r="W35" s="330"/>
      <c r="X35" s="330"/>
      <c r="Y35" s="318"/>
      <c r="Z35" s="330"/>
      <c r="AA35" s="330"/>
      <c r="AB35" s="331"/>
      <c r="AC35" s="331"/>
      <c r="AD35" s="331"/>
      <c r="AE35" s="317"/>
    </row>
    <row r="36" s="304" customFormat="1" ht="42" customHeight="1" spans="1:251">
      <c r="A36" s="317">
        <v>1</v>
      </c>
      <c r="B36" s="317" t="s">
        <v>730</v>
      </c>
      <c r="C36" s="267" t="s">
        <v>774</v>
      </c>
      <c r="D36" s="267" t="s">
        <v>721</v>
      </c>
      <c r="E36" s="267" t="s">
        <v>775</v>
      </c>
      <c r="F36" s="317" t="s">
        <v>51</v>
      </c>
      <c r="G36" s="319" t="s">
        <v>776</v>
      </c>
      <c r="H36" s="317" t="s">
        <v>61</v>
      </c>
      <c r="I36" s="267" t="s">
        <v>733</v>
      </c>
      <c r="J36" s="317" t="s">
        <v>61</v>
      </c>
      <c r="K36" s="318"/>
      <c r="L36" s="318"/>
      <c r="M36" s="318"/>
      <c r="N36" s="267" t="s">
        <v>734</v>
      </c>
      <c r="O36" s="318"/>
      <c r="P36" s="318"/>
      <c r="Q36" s="318" t="s">
        <v>25</v>
      </c>
      <c r="R36" s="318"/>
      <c r="S36" s="267" t="s">
        <v>735</v>
      </c>
      <c r="T36" s="278"/>
      <c r="U36" s="278"/>
      <c r="V36" s="288" t="s">
        <v>764</v>
      </c>
      <c r="W36" s="278"/>
      <c r="X36" s="278"/>
      <c r="Y36" s="267" t="s">
        <v>736</v>
      </c>
      <c r="Z36" s="280"/>
      <c r="AA36" s="280"/>
      <c r="AB36" s="333">
        <v>41.76</v>
      </c>
      <c r="AC36" s="334">
        <v>18.487</v>
      </c>
      <c r="AD36" s="333">
        <v>82.88</v>
      </c>
      <c r="AE36" s="317" t="s">
        <v>737</v>
      </c>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row>
    <row r="37" s="304" customFormat="1" ht="42" customHeight="1" spans="1:31">
      <c r="A37" s="317">
        <v>2</v>
      </c>
      <c r="B37" s="317" t="s">
        <v>730</v>
      </c>
      <c r="C37" s="267"/>
      <c r="D37" s="267"/>
      <c r="E37" s="267" t="s">
        <v>777</v>
      </c>
      <c r="F37" s="317" t="s">
        <v>51</v>
      </c>
      <c r="G37" s="267" t="s">
        <v>776</v>
      </c>
      <c r="H37" s="317" t="s">
        <v>61</v>
      </c>
      <c r="I37" s="267" t="s">
        <v>122</v>
      </c>
      <c r="J37" s="317" t="s">
        <v>61</v>
      </c>
      <c r="K37" s="317"/>
      <c r="L37" s="317"/>
      <c r="M37" s="317"/>
      <c r="N37" s="267"/>
      <c r="O37" s="317"/>
      <c r="P37" s="317"/>
      <c r="Q37" s="317" t="s">
        <v>25</v>
      </c>
      <c r="R37" s="317"/>
      <c r="S37" s="267"/>
      <c r="T37" s="285"/>
      <c r="U37" s="285"/>
      <c r="V37" s="296"/>
      <c r="W37" s="285"/>
      <c r="X37" s="285"/>
      <c r="Y37" s="267"/>
      <c r="Z37" s="280"/>
      <c r="AA37" s="280"/>
      <c r="AB37" s="333"/>
      <c r="AC37" s="335"/>
      <c r="AD37" s="333"/>
      <c r="AE37" s="317" t="s">
        <v>748</v>
      </c>
    </row>
    <row r="38" s="304" customFormat="1" ht="42" customHeight="1" spans="1:31">
      <c r="A38" s="317"/>
      <c r="B38" s="317"/>
      <c r="C38" s="267"/>
      <c r="D38" s="267"/>
      <c r="E38" s="267" t="s">
        <v>778</v>
      </c>
      <c r="F38" s="317" t="s">
        <v>51</v>
      </c>
      <c r="G38" s="267"/>
      <c r="H38" s="317"/>
      <c r="I38" s="267"/>
      <c r="J38" s="317"/>
      <c r="K38" s="317"/>
      <c r="L38" s="317"/>
      <c r="M38" s="317"/>
      <c r="N38" s="267"/>
      <c r="O38" s="317"/>
      <c r="P38" s="317"/>
      <c r="Q38" s="317"/>
      <c r="R38" s="317"/>
      <c r="S38" s="267"/>
      <c r="T38" s="285"/>
      <c r="U38" s="285"/>
      <c r="V38" s="296"/>
      <c r="W38" s="285"/>
      <c r="X38" s="285"/>
      <c r="Y38" s="267"/>
      <c r="Z38" s="280"/>
      <c r="AA38" s="280"/>
      <c r="AB38" s="333"/>
      <c r="AC38" s="335"/>
      <c r="AD38" s="333"/>
      <c r="AE38" s="317"/>
    </row>
    <row r="39" s="304" customFormat="1" ht="42" customHeight="1" spans="1:31">
      <c r="A39" s="317">
        <v>3</v>
      </c>
      <c r="B39" s="317" t="s">
        <v>730</v>
      </c>
      <c r="C39" s="267"/>
      <c r="D39" s="267"/>
      <c r="E39" s="267" t="s">
        <v>779</v>
      </c>
      <c r="F39" s="317" t="s">
        <v>51</v>
      </c>
      <c r="G39" s="319" t="s">
        <v>776</v>
      </c>
      <c r="H39" s="317" t="s">
        <v>61</v>
      </c>
      <c r="I39" s="267" t="s">
        <v>733</v>
      </c>
      <c r="J39" s="317" t="s">
        <v>61</v>
      </c>
      <c r="K39" s="318"/>
      <c r="L39" s="318"/>
      <c r="M39" s="318"/>
      <c r="N39" s="267"/>
      <c r="O39" s="318"/>
      <c r="P39" s="318"/>
      <c r="Q39" s="318" t="s">
        <v>25</v>
      </c>
      <c r="R39" s="318"/>
      <c r="S39" s="267"/>
      <c r="T39" s="279"/>
      <c r="U39" s="279"/>
      <c r="V39" s="289"/>
      <c r="W39" s="279"/>
      <c r="X39" s="279"/>
      <c r="Y39" s="267"/>
      <c r="Z39" s="280"/>
      <c r="AA39" s="280"/>
      <c r="AB39" s="333"/>
      <c r="AC39" s="336"/>
      <c r="AD39" s="333"/>
      <c r="AE39" s="317" t="s">
        <v>752</v>
      </c>
    </row>
    <row r="40" s="306" customFormat="1" ht="42" customHeight="1" spans="1:31">
      <c r="A40" s="317" t="s">
        <v>780</v>
      </c>
      <c r="B40" s="317"/>
      <c r="C40" s="317"/>
      <c r="D40" s="317"/>
      <c r="E40" s="317"/>
      <c r="F40" s="317"/>
      <c r="G40" s="317"/>
      <c r="H40" s="318"/>
      <c r="I40" s="318"/>
      <c r="J40" s="318"/>
      <c r="K40" s="318"/>
      <c r="L40" s="318"/>
      <c r="M40" s="318"/>
      <c r="N40" s="318"/>
      <c r="O40" s="318"/>
      <c r="P40" s="318"/>
      <c r="Q40" s="318"/>
      <c r="R40" s="318"/>
      <c r="S40" s="318"/>
      <c r="T40" s="330"/>
      <c r="U40" s="330"/>
      <c r="V40" s="331"/>
      <c r="W40" s="330"/>
      <c r="X40" s="330"/>
      <c r="Y40" s="318"/>
      <c r="Z40" s="330"/>
      <c r="AA40" s="330"/>
      <c r="AB40" s="331"/>
      <c r="AC40" s="331"/>
      <c r="AD40" s="331"/>
      <c r="AE40" s="318"/>
    </row>
    <row r="41" s="306" customFormat="1" ht="42" customHeight="1" spans="1:31">
      <c r="A41" s="317">
        <v>1</v>
      </c>
      <c r="B41" s="317" t="s">
        <v>730</v>
      </c>
      <c r="C41" s="267" t="s">
        <v>781</v>
      </c>
      <c r="D41" s="267" t="s">
        <v>782</v>
      </c>
      <c r="E41" s="267" t="s">
        <v>783</v>
      </c>
      <c r="F41" s="317" t="s">
        <v>51</v>
      </c>
      <c r="G41" s="267" t="s">
        <v>784</v>
      </c>
      <c r="H41" s="317" t="s">
        <v>61</v>
      </c>
      <c r="I41" s="267" t="s">
        <v>122</v>
      </c>
      <c r="J41" s="317" t="s">
        <v>61</v>
      </c>
      <c r="K41" s="317"/>
      <c r="L41" s="317"/>
      <c r="M41" s="317"/>
      <c r="N41" s="267" t="s">
        <v>734</v>
      </c>
      <c r="O41" s="317"/>
      <c r="P41" s="317"/>
      <c r="Q41" s="317" t="s">
        <v>25</v>
      </c>
      <c r="R41" s="317"/>
      <c r="S41" s="267" t="s">
        <v>735</v>
      </c>
      <c r="T41" s="278"/>
      <c r="U41" s="278"/>
      <c r="V41" s="288" t="s">
        <v>57</v>
      </c>
      <c r="W41" s="278"/>
      <c r="X41" s="278"/>
      <c r="Y41" s="267" t="s">
        <v>736</v>
      </c>
      <c r="Z41" s="280"/>
      <c r="AA41" s="280"/>
      <c r="AB41" s="333">
        <v>74.8</v>
      </c>
      <c r="AC41" s="337">
        <v>42.372</v>
      </c>
      <c r="AD41" s="333">
        <v>115.96</v>
      </c>
      <c r="AE41" s="317" t="s">
        <v>737</v>
      </c>
    </row>
    <row r="42" s="306" customFormat="1" ht="42" customHeight="1" spans="1:31">
      <c r="A42" s="317"/>
      <c r="B42" s="317"/>
      <c r="C42" s="267"/>
      <c r="D42" s="267"/>
      <c r="E42" s="267" t="s">
        <v>785</v>
      </c>
      <c r="F42" s="317"/>
      <c r="G42" s="267"/>
      <c r="H42" s="317"/>
      <c r="I42" s="267"/>
      <c r="J42" s="317"/>
      <c r="K42" s="317"/>
      <c r="L42" s="317"/>
      <c r="M42" s="317"/>
      <c r="N42" s="267"/>
      <c r="O42" s="317"/>
      <c r="P42" s="317"/>
      <c r="Q42" s="317"/>
      <c r="R42" s="317"/>
      <c r="S42" s="267"/>
      <c r="T42" s="285"/>
      <c r="U42" s="285"/>
      <c r="V42" s="296"/>
      <c r="W42" s="285"/>
      <c r="X42" s="285"/>
      <c r="Y42" s="267"/>
      <c r="Z42" s="280"/>
      <c r="AA42" s="280"/>
      <c r="AB42" s="333"/>
      <c r="AC42" s="338"/>
      <c r="AD42" s="333"/>
      <c r="AE42" s="317"/>
    </row>
    <row r="43" s="306" customFormat="1" ht="42" customHeight="1" spans="1:31">
      <c r="A43" s="317"/>
      <c r="B43" s="317"/>
      <c r="C43" s="267"/>
      <c r="D43" s="267"/>
      <c r="E43" s="267" t="s">
        <v>786</v>
      </c>
      <c r="F43" s="317"/>
      <c r="G43" s="267"/>
      <c r="H43" s="317"/>
      <c r="I43" s="267"/>
      <c r="J43" s="317"/>
      <c r="K43" s="317"/>
      <c r="L43" s="317"/>
      <c r="M43" s="317"/>
      <c r="N43" s="267"/>
      <c r="O43" s="317"/>
      <c r="P43" s="317"/>
      <c r="Q43" s="317"/>
      <c r="R43" s="317"/>
      <c r="S43" s="267"/>
      <c r="T43" s="285"/>
      <c r="U43" s="285"/>
      <c r="V43" s="296"/>
      <c r="W43" s="285"/>
      <c r="X43" s="285"/>
      <c r="Y43" s="267"/>
      <c r="Z43" s="280"/>
      <c r="AA43" s="280"/>
      <c r="AB43" s="333"/>
      <c r="AC43" s="338"/>
      <c r="AD43" s="333"/>
      <c r="AE43" s="317"/>
    </row>
    <row r="44" s="306" customFormat="1" ht="75" customHeight="1" spans="1:31">
      <c r="A44" s="317">
        <v>2</v>
      </c>
      <c r="B44" s="317" t="s">
        <v>730</v>
      </c>
      <c r="C44" s="267" t="s">
        <v>393</v>
      </c>
      <c r="D44" s="267" t="s">
        <v>787</v>
      </c>
      <c r="E44" s="267" t="s">
        <v>788</v>
      </c>
      <c r="F44" s="317" t="s">
        <v>51</v>
      </c>
      <c r="G44" s="319" t="s">
        <v>784</v>
      </c>
      <c r="H44" s="317" t="s">
        <v>61</v>
      </c>
      <c r="I44" s="267" t="s">
        <v>122</v>
      </c>
      <c r="J44" s="317" t="s">
        <v>61</v>
      </c>
      <c r="K44" s="317"/>
      <c r="L44" s="317"/>
      <c r="M44" s="317"/>
      <c r="N44" s="267"/>
      <c r="O44" s="317"/>
      <c r="P44" s="317"/>
      <c r="Q44" s="317" t="s">
        <v>25</v>
      </c>
      <c r="R44" s="317"/>
      <c r="S44" s="267"/>
      <c r="T44" s="285"/>
      <c r="U44" s="285"/>
      <c r="V44" s="296"/>
      <c r="W44" s="285"/>
      <c r="X44" s="285"/>
      <c r="Y44" s="267"/>
      <c r="Z44" s="280"/>
      <c r="AA44" s="280"/>
      <c r="AB44" s="333"/>
      <c r="AC44" s="338"/>
      <c r="AD44" s="333"/>
      <c r="AE44" s="317" t="s">
        <v>752</v>
      </c>
    </row>
    <row r="45" s="306" customFormat="1" ht="42" customHeight="1" spans="1:31">
      <c r="A45" s="317">
        <v>3</v>
      </c>
      <c r="B45" s="317" t="s">
        <v>730</v>
      </c>
      <c r="C45" s="267" t="s">
        <v>781</v>
      </c>
      <c r="D45" s="267" t="s">
        <v>782</v>
      </c>
      <c r="E45" s="267" t="s">
        <v>789</v>
      </c>
      <c r="F45" s="317" t="s">
        <v>51</v>
      </c>
      <c r="G45" s="267" t="s">
        <v>784</v>
      </c>
      <c r="H45" s="317" t="s">
        <v>61</v>
      </c>
      <c r="I45" s="267" t="s">
        <v>122</v>
      </c>
      <c r="J45" s="317" t="s">
        <v>61</v>
      </c>
      <c r="K45" s="317"/>
      <c r="L45" s="317"/>
      <c r="M45" s="317"/>
      <c r="N45" s="267"/>
      <c r="O45" s="317"/>
      <c r="P45" s="317"/>
      <c r="Q45" s="317" t="s">
        <v>25</v>
      </c>
      <c r="R45" s="317"/>
      <c r="S45" s="267"/>
      <c r="T45" s="285"/>
      <c r="U45" s="285"/>
      <c r="V45" s="296"/>
      <c r="W45" s="285"/>
      <c r="X45" s="285"/>
      <c r="Y45" s="267"/>
      <c r="Z45" s="280"/>
      <c r="AA45" s="280"/>
      <c r="AB45" s="333"/>
      <c r="AC45" s="338"/>
      <c r="AD45" s="333"/>
      <c r="AE45" s="317" t="s">
        <v>754</v>
      </c>
    </row>
    <row r="46" s="306" customFormat="1" ht="42" customHeight="1" spans="1:31">
      <c r="A46" s="317"/>
      <c r="B46" s="317"/>
      <c r="C46" s="267"/>
      <c r="D46" s="267"/>
      <c r="E46" s="267" t="s">
        <v>790</v>
      </c>
      <c r="F46" s="317"/>
      <c r="G46" s="267"/>
      <c r="H46" s="317"/>
      <c r="I46" s="267"/>
      <c r="J46" s="317"/>
      <c r="K46" s="317"/>
      <c r="L46" s="317"/>
      <c r="M46" s="317"/>
      <c r="N46" s="267"/>
      <c r="O46" s="317"/>
      <c r="P46" s="317"/>
      <c r="Q46" s="317"/>
      <c r="R46" s="317"/>
      <c r="S46" s="267"/>
      <c r="T46" s="285"/>
      <c r="U46" s="285"/>
      <c r="V46" s="296"/>
      <c r="W46" s="285"/>
      <c r="X46" s="285"/>
      <c r="Y46" s="267"/>
      <c r="Z46" s="280"/>
      <c r="AA46" s="280"/>
      <c r="AB46" s="333"/>
      <c r="AC46" s="338"/>
      <c r="AD46" s="333"/>
      <c r="AE46" s="317"/>
    </row>
    <row r="47" s="306" customFormat="1" ht="69" customHeight="1" spans="1:31">
      <c r="A47" s="317"/>
      <c r="B47" s="317"/>
      <c r="C47" s="267" t="s">
        <v>393</v>
      </c>
      <c r="D47" s="267" t="s">
        <v>787</v>
      </c>
      <c r="E47" s="267" t="s">
        <v>791</v>
      </c>
      <c r="F47" s="317"/>
      <c r="G47" s="267"/>
      <c r="H47" s="317"/>
      <c r="I47" s="267"/>
      <c r="J47" s="317"/>
      <c r="K47" s="317"/>
      <c r="L47" s="317"/>
      <c r="M47" s="317"/>
      <c r="N47" s="267"/>
      <c r="O47" s="317"/>
      <c r="P47" s="317"/>
      <c r="Q47" s="317"/>
      <c r="R47" s="317"/>
      <c r="S47" s="267"/>
      <c r="T47" s="285"/>
      <c r="U47" s="285"/>
      <c r="V47" s="296"/>
      <c r="W47" s="285"/>
      <c r="X47" s="285"/>
      <c r="Y47" s="267"/>
      <c r="Z47" s="280"/>
      <c r="AA47" s="280"/>
      <c r="AB47" s="333"/>
      <c r="AC47" s="338"/>
      <c r="AD47" s="333"/>
      <c r="AE47" s="317"/>
    </row>
    <row r="48" s="306" customFormat="1" ht="84" customHeight="1" spans="1:31">
      <c r="A48" s="317">
        <v>4</v>
      </c>
      <c r="B48" s="317" t="s">
        <v>730</v>
      </c>
      <c r="C48" s="267" t="s">
        <v>781</v>
      </c>
      <c r="D48" s="267" t="s">
        <v>782</v>
      </c>
      <c r="E48" s="267" t="s">
        <v>792</v>
      </c>
      <c r="F48" s="317" t="s">
        <v>51</v>
      </c>
      <c r="G48" s="267" t="s">
        <v>784</v>
      </c>
      <c r="H48" s="317" t="s">
        <v>61</v>
      </c>
      <c r="I48" s="267" t="s">
        <v>122</v>
      </c>
      <c r="J48" s="317" t="s">
        <v>61</v>
      </c>
      <c r="K48" s="317"/>
      <c r="L48" s="317"/>
      <c r="M48" s="317"/>
      <c r="N48" s="267"/>
      <c r="O48" s="317"/>
      <c r="P48" s="317"/>
      <c r="Q48" s="317" t="s">
        <v>25</v>
      </c>
      <c r="R48" s="317"/>
      <c r="S48" s="267" t="s">
        <v>735</v>
      </c>
      <c r="T48" s="285"/>
      <c r="U48" s="285"/>
      <c r="V48" s="296"/>
      <c r="W48" s="285"/>
      <c r="X48" s="285"/>
      <c r="Y48" s="267" t="s">
        <v>736</v>
      </c>
      <c r="Z48" s="280"/>
      <c r="AA48" s="280"/>
      <c r="AB48" s="333">
        <v>74.8</v>
      </c>
      <c r="AC48" s="338"/>
      <c r="AD48" s="333"/>
      <c r="AE48" s="317" t="s">
        <v>757</v>
      </c>
    </row>
    <row r="49" s="306" customFormat="1" ht="49.2" customHeight="1" spans="1:31">
      <c r="A49" s="317"/>
      <c r="B49" s="317"/>
      <c r="C49" s="267" t="s">
        <v>393</v>
      </c>
      <c r="D49" s="267" t="s">
        <v>787</v>
      </c>
      <c r="E49" s="267" t="s">
        <v>793</v>
      </c>
      <c r="F49" s="317"/>
      <c r="G49" s="267"/>
      <c r="H49" s="317"/>
      <c r="I49" s="267"/>
      <c r="J49" s="317"/>
      <c r="K49" s="317"/>
      <c r="L49" s="317"/>
      <c r="M49" s="317"/>
      <c r="N49" s="267"/>
      <c r="O49" s="317"/>
      <c r="P49" s="317"/>
      <c r="Q49" s="317"/>
      <c r="R49" s="317"/>
      <c r="S49" s="267"/>
      <c r="T49" s="285"/>
      <c r="U49" s="285"/>
      <c r="V49" s="296"/>
      <c r="W49" s="285"/>
      <c r="X49" s="285"/>
      <c r="Y49" s="267"/>
      <c r="Z49" s="280"/>
      <c r="AA49" s="280"/>
      <c r="AB49" s="333"/>
      <c r="AC49" s="338"/>
      <c r="AD49" s="333"/>
      <c r="AE49" s="317"/>
    </row>
    <row r="50" s="306" customFormat="1" ht="49.2" customHeight="1" spans="1:31">
      <c r="A50" s="317"/>
      <c r="B50" s="317"/>
      <c r="C50" s="267"/>
      <c r="D50" s="267"/>
      <c r="E50" s="267" t="s">
        <v>794</v>
      </c>
      <c r="F50" s="317"/>
      <c r="G50" s="267"/>
      <c r="H50" s="317"/>
      <c r="I50" s="267"/>
      <c r="J50" s="317"/>
      <c r="K50" s="317"/>
      <c r="L50" s="317"/>
      <c r="M50" s="317"/>
      <c r="N50" s="267"/>
      <c r="O50" s="317"/>
      <c r="P50" s="317"/>
      <c r="Q50" s="317"/>
      <c r="R50" s="317"/>
      <c r="S50" s="267"/>
      <c r="T50" s="285"/>
      <c r="U50" s="285"/>
      <c r="V50" s="296"/>
      <c r="W50" s="285"/>
      <c r="X50" s="285"/>
      <c r="Y50" s="267"/>
      <c r="Z50" s="280"/>
      <c r="AA50" s="280"/>
      <c r="AB50" s="333"/>
      <c r="AC50" s="338"/>
      <c r="AD50" s="333"/>
      <c r="AE50" s="317"/>
    </row>
    <row r="51" s="306" customFormat="1" ht="49.2" customHeight="1" spans="1:31">
      <c r="A51" s="317"/>
      <c r="B51" s="317"/>
      <c r="C51" s="267"/>
      <c r="D51" s="267"/>
      <c r="E51" s="267" t="s">
        <v>795</v>
      </c>
      <c r="F51" s="317"/>
      <c r="G51" s="267"/>
      <c r="H51" s="317"/>
      <c r="I51" s="267"/>
      <c r="J51" s="317"/>
      <c r="K51" s="317"/>
      <c r="L51" s="317"/>
      <c r="M51" s="317"/>
      <c r="N51" s="267"/>
      <c r="O51" s="317"/>
      <c r="P51" s="317"/>
      <c r="Q51" s="317"/>
      <c r="R51" s="317"/>
      <c r="S51" s="267"/>
      <c r="T51" s="279"/>
      <c r="U51" s="279"/>
      <c r="V51" s="289"/>
      <c r="W51" s="279"/>
      <c r="X51" s="279"/>
      <c r="Y51" s="267"/>
      <c r="Z51" s="280"/>
      <c r="AA51" s="280"/>
      <c r="AB51" s="333"/>
      <c r="AC51" s="339"/>
      <c r="AD51" s="333"/>
      <c r="AE51" s="317"/>
    </row>
    <row r="52" s="304" customFormat="1" ht="100.8" customHeight="1" spans="1:31">
      <c r="A52" s="317"/>
      <c r="B52" s="267" t="s">
        <v>730</v>
      </c>
      <c r="C52" s="267"/>
      <c r="D52" s="267"/>
      <c r="E52" s="267"/>
      <c r="F52" s="317" t="s">
        <v>796</v>
      </c>
      <c r="G52" s="267" t="s">
        <v>797</v>
      </c>
      <c r="H52" s="317"/>
      <c r="I52" s="267" t="s">
        <v>798</v>
      </c>
      <c r="J52" s="318"/>
      <c r="K52" s="318"/>
      <c r="L52" s="318"/>
      <c r="M52" s="318"/>
      <c r="N52" s="267" t="s">
        <v>185</v>
      </c>
      <c r="O52" s="318"/>
      <c r="P52" s="318"/>
      <c r="Q52" s="332" t="s">
        <v>55</v>
      </c>
      <c r="R52" s="318"/>
      <c r="S52" s="267" t="s">
        <v>735</v>
      </c>
      <c r="T52" s="280"/>
      <c r="U52" s="280"/>
      <c r="V52" s="295" t="s">
        <v>764</v>
      </c>
      <c r="W52" s="280"/>
      <c r="X52" s="280"/>
      <c r="Y52" s="267" t="s">
        <v>765</v>
      </c>
      <c r="Z52" s="280"/>
      <c r="AA52" s="280"/>
      <c r="AB52" s="333">
        <v>5.2</v>
      </c>
      <c r="AC52" s="333">
        <v>1.67</v>
      </c>
      <c r="AD52" s="333">
        <v>5.5</v>
      </c>
      <c r="AE52" s="267" t="s">
        <v>631</v>
      </c>
    </row>
    <row r="53" s="7" customFormat="1" ht="40.9" customHeight="1" spans="1:37">
      <c r="A53" s="89" t="s">
        <v>144</v>
      </c>
      <c r="B53" s="89"/>
      <c r="C53" s="89"/>
      <c r="D53" s="89"/>
      <c r="E53" s="89"/>
      <c r="F53" s="89"/>
      <c r="G53" s="89"/>
      <c r="H53" s="89"/>
      <c r="I53" s="89"/>
      <c r="J53" s="89"/>
      <c r="K53" s="89"/>
      <c r="L53" s="89"/>
      <c r="M53" s="89"/>
      <c r="N53" s="89"/>
      <c r="O53" s="89"/>
      <c r="P53" s="89"/>
      <c r="Q53" s="89"/>
      <c r="R53" s="89"/>
      <c r="S53" s="89"/>
      <c r="T53" s="92"/>
      <c r="U53" s="92"/>
      <c r="V53" s="93"/>
      <c r="W53" s="92"/>
      <c r="X53" s="92"/>
      <c r="Y53" s="89"/>
      <c r="Z53" s="92"/>
      <c r="AA53" s="92"/>
      <c r="AB53" s="89"/>
      <c r="AC53" s="89"/>
      <c r="AD53" s="89"/>
      <c r="AE53" s="89"/>
      <c r="AF53" s="94"/>
      <c r="AG53" s="94"/>
      <c r="AH53" s="94"/>
      <c r="AI53" s="94"/>
      <c r="AJ53" s="94"/>
      <c r="AK53" s="94"/>
    </row>
    <row r="54" s="2" customFormat="1" ht="12" spans="1:31">
      <c r="A54" s="307"/>
      <c r="B54" s="304"/>
      <c r="C54" s="308"/>
      <c r="D54" s="308"/>
      <c r="E54" s="308"/>
      <c r="F54" s="308"/>
      <c r="G54" s="308"/>
      <c r="H54" s="304"/>
      <c r="I54" s="304"/>
      <c r="J54" s="304"/>
      <c r="K54" s="304"/>
      <c r="L54" s="304"/>
      <c r="M54" s="304"/>
      <c r="N54" s="304"/>
      <c r="O54" s="304"/>
      <c r="P54" s="304"/>
      <c r="Q54" s="304"/>
      <c r="R54" s="304"/>
      <c r="S54" s="304"/>
      <c r="T54" s="309"/>
      <c r="U54" s="309"/>
      <c r="V54" s="310"/>
      <c r="W54" s="309"/>
      <c r="X54" s="309"/>
      <c r="Y54" s="304"/>
      <c r="Z54" s="309"/>
      <c r="AA54" s="309"/>
      <c r="AB54" s="310"/>
      <c r="AC54" s="310"/>
      <c r="AD54" s="310"/>
      <c r="AE54" s="304"/>
    </row>
    <row r="55" s="2" customFormat="1" ht="12" spans="1:31">
      <c r="A55" s="307"/>
      <c r="B55" s="304"/>
      <c r="C55" s="308"/>
      <c r="D55" s="308"/>
      <c r="E55" s="308"/>
      <c r="F55" s="308"/>
      <c r="G55" s="308"/>
      <c r="H55" s="304"/>
      <c r="I55" s="304"/>
      <c r="J55" s="304"/>
      <c r="K55" s="304"/>
      <c r="L55" s="304"/>
      <c r="M55" s="304"/>
      <c r="N55" s="304"/>
      <c r="O55" s="304"/>
      <c r="P55" s="304"/>
      <c r="Q55" s="304"/>
      <c r="R55" s="304"/>
      <c r="S55" s="304"/>
      <c r="T55" s="309"/>
      <c r="U55" s="309"/>
      <c r="V55" s="310"/>
      <c r="W55" s="309"/>
      <c r="X55" s="309"/>
      <c r="Y55" s="304"/>
      <c r="Z55" s="309"/>
      <c r="AA55" s="309"/>
      <c r="AB55" s="310"/>
      <c r="AC55" s="310"/>
      <c r="AD55" s="310"/>
      <c r="AE55" s="304"/>
    </row>
    <row r="56" s="2" customFormat="1" ht="12" spans="1:31">
      <c r="A56" s="307"/>
      <c r="B56" s="304"/>
      <c r="C56" s="308"/>
      <c r="D56" s="308"/>
      <c r="E56" s="308"/>
      <c r="F56" s="308"/>
      <c r="G56" s="308"/>
      <c r="H56" s="304"/>
      <c r="I56" s="304"/>
      <c r="J56" s="304"/>
      <c r="K56" s="304"/>
      <c r="L56" s="304"/>
      <c r="M56" s="304"/>
      <c r="N56" s="304"/>
      <c r="O56" s="304"/>
      <c r="P56" s="304"/>
      <c r="Q56" s="304"/>
      <c r="R56" s="304"/>
      <c r="S56" s="304"/>
      <c r="T56" s="309"/>
      <c r="U56" s="309"/>
      <c r="V56" s="310"/>
      <c r="W56" s="309"/>
      <c r="X56" s="309"/>
      <c r="Y56" s="304"/>
      <c r="Z56" s="309"/>
      <c r="AA56" s="309"/>
      <c r="AB56" s="310"/>
      <c r="AC56" s="310"/>
      <c r="AD56" s="310"/>
      <c r="AE56" s="304"/>
    </row>
    <row r="57" s="2" customFormat="1" ht="12" spans="1:31">
      <c r="A57" s="307"/>
      <c r="B57" s="304"/>
      <c r="C57" s="308"/>
      <c r="D57" s="308"/>
      <c r="E57" s="308"/>
      <c r="F57" s="308"/>
      <c r="G57" s="308"/>
      <c r="H57" s="304"/>
      <c r="I57" s="304"/>
      <c r="J57" s="304"/>
      <c r="K57" s="304"/>
      <c r="L57" s="304"/>
      <c r="M57" s="304"/>
      <c r="N57" s="304"/>
      <c r="O57" s="304"/>
      <c r="P57" s="304"/>
      <c r="Q57" s="304"/>
      <c r="R57" s="304"/>
      <c r="S57" s="304"/>
      <c r="T57" s="309"/>
      <c r="U57" s="309"/>
      <c r="V57" s="310"/>
      <c r="W57" s="309"/>
      <c r="X57" s="309"/>
      <c r="Y57" s="304"/>
      <c r="Z57" s="309"/>
      <c r="AA57" s="309"/>
      <c r="AB57" s="310"/>
      <c r="AC57" s="310"/>
      <c r="AD57" s="310"/>
      <c r="AE57" s="304"/>
    </row>
    <row r="58" s="2" customFormat="1" ht="12" spans="1:31">
      <c r="A58" s="307"/>
      <c r="B58" s="304"/>
      <c r="C58" s="308"/>
      <c r="D58" s="308"/>
      <c r="E58" s="308"/>
      <c r="F58" s="308"/>
      <c r="G58" s="308"/>
      <c r="H58" s="304"/>
      <c r="I58" s="304"/>
      <c r="J58" s="304"/>
      <c r="K58" s="304"/>
      <c r="L58" s="304"/>
      <c r="M58" s="304"/>
      <c r="N58" s="304"/>
      <c r="O58" s="304"/>
      <c r="P58" s="304"/>
      <c r="Q58" s="304"/>
      <c r="R58" s="304"/>
      <c r="S58" s="304"/>
      <c r="T58" s="309"/>
      <c r="U58" s="309"/>
      <c r="V58" s="310"/>
      <c r="W58" s="309"/>
      <c r="X58" s="309"/>
      <c r="Y58" s="304"/>
      <c r="Z58" s="309"/>
      <c r="AA58" s="309"/>
      <c r="AB58" s="310"/>
      <c r="AC58" s="310"/>
      <c r="AD58" s="310"/>
      <c r="AE58" s="304"/>
    </row>
    <row r="59" s="2" customFormat="1" ht="12" spans="1:31">
      <c r="A59" s="307"/>
      <c r="B59" s="304"/>
      <c r="C59" s="308"/>
      <c r="D59" s="308"/>
      <c r="E59" s="308"/>
      <c r="F59" s="308"/>
      <c r="G59" s="308"/>
      <c r="H59" s="304"/>
      <c r="I59" s="304"/>
      <c r="J59" s="304"/>
      <c r="K59" s="304"/>
      <c r="L59" s="304"/>
      <c r="M59" s="304"/>
      <c r="N59" s="304"/>
      <c r="O59" s="304"/>
      <c r="P59" s="304"/>
      <c r="Q59" s="304"/>
      <c r="R59" s="304"/>
      <c r="S59" s="304"/>
      <c r="T59" s="309"/>
      <c r="U59" s="309"/>
      <c r="V59" s="310"/>
      <c r="W59" s="309"/>
      <c r="X59" s="309"/>
      <c r="Y59" s="304"/>
      <c r="Z59" s="309"/>
      <c r="AA59" s="309"/>
      <c r="AB59" s="310"/>
      <c r="AC59" s="310"/>
      <c r="AD59" s="310"/>
      <c r="AE59" s="304"/>
    </row>
    <row r="60" s="2" customFormat="1" ht="12" spans="1:31">
      <c r="A60" s="307"/>
      <c r="B60" s="304"/>
      <c r="C60" s="308"/>
      <c r="D60" s="308"/>
      <c r="E60" s="308"/>
      <c r="F60" s="308"/>
      <c r="G60" s="308"/>
      <c r="H60" s="304"/>
      <c r="I60" s="304"/>
      <c r="J60" s="304"/>
      <c r="K60" s="304"/>
      <c r="L60" s="304"/>
      <c r="M60" s="304"/>
      <c r="N60" s="304"/>
      <c r="O60" s="304"/>
      <c r="P60" s="304"/>
      <c r="Q60" s="304"/>
      <c r="R60" s="304"/>
      <c r="S60" s="304"/>
      <c r="T60" s="309"/>
      <c r="U60" s="309"/>
      <c r="V60" s="310"/>
      <c r="W60" s="309"/>
      <c r="X60" s="309"/>
      <c r="Y60" s="304"/>
      <c r="Z60" s="309"/>
      <c r="AA60" s="309"/>
      <c r="AB60" s="310"/>
      <c r="AC60" s="310"/>
      <c r="AD60" s="310"/>
      <c r="AE60" s="304"/>
    </row>
    <row r="61" s="2" customFormat="1" ht="12" spans="1:31">
      <c r="A61" s="307"/>
      <c r="B61" s="304"/>
      <c r="C61" s="308"/>
      <c r="D61" s="308"/>
      <c r="E61" s="308"/>
      <c r="F61" s="308"/>
      <c r="G61" s="308"/>
      <c r="H61" s="304"/>
      <c r="I61" s="304"/>
      <c r="J61" s="304"/>
      <c r="K61" s="304"/>
      <c r="L61" s="304"/>
      <c r="M61" s="304"/>
      <c r="N61" s="304"/>
      <c r="O61" s="304"/>
      <c r="P61" s="304"/>
      <c r="Q61" s="304"/>
      <c r="R61" s="304"/>
      <c r="S61" s="304"/>
      <c r="T61" s="309"/>
      <c r="U61" s="309"/>
      <c r="V61" s="310"/>
      <c r="W61" s="309"/>
      <c r="X61" s="309"/>
      <c r="Y61" s="304"/>
      <c r="Z61" s="309"/>
      <c r="AA61" s="309"/>
      <c r="AB61" s="310"/>
      <c r="AC61" s="310"/>
      <c r="AD61" s="310"/>
      <c r="AE61" s="304"/>
    </row>
    <row r="62" s="2" customFormat="1" ht="12" spans="1:31">
      <c r="A62" s="307"/>
      <c r="B62" s="304"/>
      <c r="C62" s="308"/>
      <c r="D62" s="308"/>
      <c r="E62" s="308"/>
      <c r="F62" s="308"/>
      <c r="G62" s="308"/>
      <c r="H62" s="304"/>
      <c r="I62" s="304"/>
      <c r="J62" s="304"/>
      <c r="K62" s="304"/>
      <c r="L62" s="304"/>
      <c r="M62" s="304"/>
      <c r="N62" s="304"/>
      <c r="O62" s="304"/>
      <c r="P62" s="304"/>
      <c r="Q62" s="304"/>
      <c r="R62" s="304"/>
      <c r="S62" s="304"/>
      <c r="T62" s="309"/>
      <c r="U62" s="309"/>
      <c r="V62" s="310"/>
      <c r="W62" s="309"/>
      <c r="X62" s="309"/>
      <c r="Y62" s="304"/>
      <c r="Z62" s="309"/>
      <c r="AA62" s="309"/>
      <c r="AB62" s="310"/>
      <c r="AC62" s="310"/>
      <c r="AD62" s="310"/>
      <c r="AE62" s="304"/>
    </row>
    <row r="63" s="2" customFormat="1" ht="12" spans="1:31">
      <c r="A63" s="307"/>
      <c r="B63" s="304"/>
      <c r="C63" s="308"/>
      <c r="D63" s="308"/>
      <c r="E63" s="308"/>
      <c r="F63" s="308"/>
      <c r="G63" s="308"/>
      <c r="H63" s="304"/>
      <c r="I63" s="304"/>
      <c r="J63" s="304"/>
      <c r="K63" s="304"/>
      <c r="L63" s="304"/>
      <c r="M63" s="304"/>
      <c r="N63" s="304"/>
      <c r="O63" s="304"/>
      <c r="P63" s="304"/>
      <c r="Q63" s="304"/>
      <c r="R63" s="304"/>
      <c r="S63" s="304"/>
      <c r="T63" s="309"/>
      <c r="U63" s="309"/>
      <c r="V63" s="310"/>
      <c r="W63" s="309"/>
      <c r="X63" s="309"/>
      <c r="Y63" s="304"/>
      <c r="Z63" s="309"/>
      <c r="AA63" s="309"/>
      <c r="AB63" s="310"/>
      <c r="AC63" s="310"/>
      <c r="AD63" s="310"/>
      <c r="AE63" s="304"/>
    </row>
    <row r="64" s="2" customFormat="1" ht="12" spans="1:31">
      <c r="A64" s="307"/>
      <c r="B64" s="304"/>
      <c r="C64" s="308"/>
      <c r="D64" s="308"/>
      <c r="E64" s="308"/>
      <c r="F64" s="308"/>
      <c r="G64" s="308"/>
      <c r="H64" s="304"/>
      <c r="I64" s="304"/>
      <c r="J64" s="304"/>
      <c r="K64" s="304"/>
      <c r="L64" s="304"/>
      <c r="M64" s="304"/>
      <c r="N64" s="304"/>
      <c r="O64" s="304"/>
      <c r="P64" s="304"/>
      <c r="Q64" s="304"/>
      <c r="R64" s="304"/>
      <c r="S64" s="304"/>
      <c r="T64" s="309"/>
      <c r="U64" s="309"/>
      <c r="V64" s="310"/>
      <c r="W64" s="309"/>
      <c r="X64" s="309"/>
      <c r="Y64" s="304"/>
      <c r="Z64" s="309"/>
      <c r="AA64" s="309"/>
      <c r="AB64" s="310"/>
      <c r="AC64" s="310"/>
      <c r="AD64" s="310"/>
      <c r="AE64" s="304"/>
    </row>
    <row r="65" s="2" customFormat="1" ht="12" spans="1:31">
      <c r="A65" s="307"/>
      <c r="B65" s="304"/>
      <c r="C65" s="308"/>
      <c r="D65" s="308"/>
      <c r="E65" s="308"/>
      <c r="F65" s="308"/>
      <c r="G65" s="308"/>
      <c r="H65" s="304"/>
      <c r="I65" s="304"/>
      <c r="J65" s="304"/>
      <c r="K65" s="304"/>
      <c r="L65" s="304"/>
      <c r="M65" s="304"/>
      <c r="N65" s="304"/>
      <c r="O65" s="304"/>
      <c r="P65" s="304"/>
      <c r="Q65" s="304"/>
      <c r="R65" s="304"/>
      <c r="S65" s="304"/>
      <c r="T65" s="309"/>
      <c r="U65" s="309"/>
      <c r="V65" s="310"/>
      <c r="W65" s="309"/>
      <c r="X65" s="309"/>
      <c r="Y65" s="304"/>
      <c r="Z65" s="309"/>
      <c r="AA65" s="309"/>
      <c r="AB65" s="310"/>
      <c r="AC65" s="310"/>
      <c r="AD65" s="310"/>
      <c r="AE65" s="304"/>
    </row>
    <row r="66" s="2" customFormat="1" ht="12" spans="1:31">
      <c r="A66" s="307"/>
      <c r="B66" s="304"/>
      <c r="C66" s="308"/>
      <c r="D66" s="308"/>
      <c r="E66" s="308"/>
      <c r="F66" s="308"/>
      <c r="G66" s="308"/>
      <c r="H66" s="304"/>
      <c r="I66" s="304"/>
      <c r="J66" s="304"/>
      <c r="K66" s="304"/>
      <c r="L66" s="304"/>
      <c r="M66" s="304"/>
      <c r="N66" s="304"/>
      <c r="O66" s="304"/>
      <c r="P66" s="304"/>
      <c r="Q66" s="304"/>
      <c r="R66" s="304"/>
      <c r="S66" s="304"/>
      <c r="T66" s="309"/>
      <c r="U66" s="309"/>
      <c r="V66" s="310"/>
      <c r="W66" s="309"/>
      <c r="X66" s="309"/>
      <c r="Y66" s="304"/>
      <c r="Z66" s="309"/>
      <c r="AA66" s="309"/>
      <c r="AB66" s="310"/>
      <c r="AC66" s="310"/>
      <c r="AD66" s="310"/>
      <c r="AE66" s="304"/>
    </row>
    <row r="67" s="2" customFormat="1" ht="12" spans="1:31">
      <c r="A67" s="307"/>
      <c r="B67" s="304"/>
      <c r="C67" s="308"/>
      <c r="D67" s="308"/>
      <c r="E67" s="308"/>
      <c r="F67" s="308"/>
      <c r="G67" s="308"/>
      <c r="H67" s="304"/>
      <c r="I67" s="304"/>
      <c r="J67" s="304"/>
      <c r="K67" s="304"/>
      <c r="L67" s="304"/>
      <c r="M67" s="304"/>
      <c r="N67" s="304"/>
      <c r="O67" s="304"/>
      <c r="P67" s="304"/>
      <c r="Q67" s="304"/>
      <c r="R67" s="304"/>
      <c r="S67" s="304"/>
      <c r="T67" s="309"/>
      <c r="U67" s="309"/>
      <c r="V67" s="310"/>
      <c r="W67" s="309"/>
      <c r="X67" s="309"/>
      <c r="Y67" s="304"/>
      <c r="Z67" s="309"/>
      <c r="AA67" s="309"/>
      <c r="AB67" s="310"/>
      <c r="AC67" s="310"/>
      <c r="AD67" s="310"/>
      <c r="AE67" s="304"/>
    </row>
    <row r="68" s="2" customFormat="1" ht="12" spans="1:31">
      <c r="A68" s="307"/>
      <c r="B68" s="304"/>
      <c r="C68" s="308"/>
      <c r="D68" s="308"/>
      <c r="E68" s="308"/>
      <c r="F68" s="308"/>
      <c r="G68" s="308"/>
      <c r="H68" s="304"/>
      <c r="I68" s="304"/>
      <c r="J68" s="304"/>
      <c r="K68" s="304"/>
      <c r="L68" s="304"/>
      <c r="M68" s="304"/>
      <c r="N68" s="304"/>
      <c r="O68" s="304"/>
      <c r="P68" s="304"/>
      <c r="Q68" s="304"/>
      <c r="R68" s="304"/>
      <c r="S68" s="304"/>
      <c r="T68" s="309"/>
      <c r="U68" s="309"/>
      <c r="V68" s="310"/>
      <c r="W68" s="309"/>
      <c r="X68" s="309"/>
      <c r="Y68" s="304"/>
      <c r="Z68" s="309"/>
      <c r="AA68" s="309"/>
      <c r="AB68" s="310"/>
      <c r="AC68" s="310"/>
      <c r="AD68" s="310"/>
      <c r="AE68" s="304"/>
    </row>
    <row r="69" s="2" customFormat="1" ht="12" spans="1:31">
      <c r="A69" s="307"/>
      <c r="B69" s="304"/>
      <c r="C69" s="308"/>
      <c r="D69" s="308"/>
      <c r="E69" s="308"/>
      <c r="F69" s="308"/>
      <c r="G69" s="308"/>
      <c r="H69" s="304"/>
      <c r="I69" s="304"/>
      <c r="J69" s="304"/>
      <c r="K69" s="304"/>
      <c r="L69" s="304"/>
      <c r="M69" s="304"/>
      <c r="N69" s="304"/>
      <c r="O69" s="304"/>
      <c r="P69" s="304"/>
      <c r="Q69" s="304"/>
      <c r="R69" s="304"/>
      <c r="S69" s="304"/>
      <c r="T69" s="309"/>
      <c r="U69" s="309"/>
      <c r="V69" s="310"/>
      <c r="W69" s="309"/>
      <c r="X69" s="309"/>
      <c r="Y69" s="304"/>
      <c r="Z69" s="309"/>
      <c r="AA69" s="309"/>
      <c r="AB69" s="310"/>
      <c r="AC69" s="310"/>
      <c r="AD69" s="310"/>
      <c r="AE69" s="304"/>
    </row>
    <row r="70" s="2" customFormat="1" ht="12" spans="1:31">
      <c r="A70" s="307"/>
      <c r="B70" s="304"/>
      <c r="C70" s="308"/>
      <c r="D70" s="308"/>
      <c r="E70" s="308"/>
      <c r="F70" s="308"/>
      <c r="G70" s="308"/>
      <c r="H70" s="304"/>
      <c r="I70" s="304"/>
      <c r="J70" s="304"/>
      <c r="K70" s="304"/>
      <c r="L70" s="304"/>
      <c r="M70" s="304"/>
      <c r="N70" s="304"/>
      <c r="O70" s="304"/>
      <c r="P70" s="304"/>
      <c r="Q70" s="304"/>
      <c r="R70" s="304"/>
      <c r="S70" s="304"/>
      <c r="T70" s="309"/>
      <c r="U70" s="309"/>
      <c r="V70" s="310"/>
      <c r="W70" s="309"/>
      <c r="X70" s="309"/>
      <c r="Y70" s="304"/>
      <c r="Z70" s="309"/>
      <c r="AA70" s="309"/>
      <c r="AB70" s="310"/>
      <c r="AC70" s="310"/>
      <c r="AD70" s="310"/>
      <c r="AE70" s="304"/>
    </row>
    <row r="71" s="2" customFormat="1" ht="12" spans="1:31">
      <c r="A71" s="307"/>
      <c r="B71" s="304"/>
      <c r="C71" s="308"/>
      <c r="D71" s="308"/>
      <c r="E71" s="308"/>
      <c r="F71" s="308"/>
      <c r="G71" s="308"/>
      <c r="H71" s="304"/>
      <c r="I71" s="304"/>
      <c r="J71" s="304"/>
      <c r="K71" s="304"/>
      <c r="L71" s="304"/>
      <c r="M71" s="304"/>
      <c r="N71" s="304"/>
      <c r="O71" s="304"/>
      <c r="P71" s="304"/>
      <c r="Q71" s="304"/>
      <c r="R71" s="304"/>
      <c r="S71" s="304"/>
      <c r="T71" s="309"/>
      <c r="U71" s="309"/>
      <c r="V71" s="310"/>
      <c r="W71" s="309"/>
      <c r="X71" s="309"/>
      <c r="Y71" s="304"/>
      <c r="Z71" s="309"/>
      <c r="AA71" s="309"/>
      <c r="AB71" s="310"/>
      <c r="AC71" s="310"/>
      <c r="AD71" s="310"/>
      <c r="AE71" s="304"/>
    </row>
    <row r="72" s="2" customFormat="1" ht="12" spans="1:31">
      <c r="A72" s="307"/>
      <c r="B72" s="304"/>
      <c r="C72" s="308"/>
      <c r="D72" s="308"/>
      <c r="E72" s="308"/>
      <c r="F72" s="308"/>
      <c r="G72" s="308"/>
      <c r="H72" s="304"/>
      <c r="I72" s="304"/>
      <c r="J72" s="304"/>
      <c r="K72" s="304"/>
      <c r="L72" s="304"/>
      <c r="M72" s="304"/>
      <c r="N72" s="304"/>
      <c r="O72" s="304"/>
      <c r="P72" s="304"/>
      <c r="Q72" s="304"/>
      <c r="R72" s="304"/>
      <c r="S72" s="304"/>
      <c r="T72" s="309"/>
      <c r="U72" s="309"/>
      <c r="V72" s="310"/>
      <c r="W72" s="309"/>
      <c r="X72" s="309"/>
      <c r="Y72" s="304"/>
      <c r="Z72" s="309"/>
      <c r="AA72" s="309"/>
      <c r="AB72" s="310"/>
      <c r="AC72" s="310"/>
      <c r="AD72" s="310"/>
      <c r="AE72" s="304"/>
    </row>
    <row r="73" s="2" customFormat="1" ht="12" spans="1:31">
      <c r="A73" s="307"/>
      <c r="B73" s="304"/>
      <c r="C73" s="308"/>
      <c r="D73" s="308"/>
      <c r="E73" s="308"/>
      <c r="F73" s="308"/>
      <c r="G73" s="308"/>
      <c r="H73" s="304"/>
      <c r="I73" s="304"/>
      <c r="J73" s="304"/>
      <c r="K73" s="304"/>
      <c r="L73" s="304"/>
      <c r="M73" s="304"/>
      <c r="N73" s="304"/>
      <c r="O73" s="304"/>
      <c r="P73" s="304"/>
      <c r="Q73" s="304"/>
      <c r="R73" s="304"/>
      <c r="S73" s="304"/>
      <c r="T73" s="309"/>
      <c r="U73" s="309"/>
      <c r="V73" s="310"/>
      <c r="W73" s="309"/>
      <c r="X73" s="309"/>
      <c r="Y73" s="304"/>
      <c r="Z73" s="309"/>
      <c r="AA73" s="309"/>
      <c r="AB73" s="310"/>
      <c r="AC73" s="310"/>
      <c r="AD73" s="310"/>
      <c r="AE73" s="304"/>
    </row>
    <row r="74" s="2" customFormat="1" ht="12" spans="1:31">
      <c r="A74" s="307"/>
      <c r="B74" s="304"/>
      <c r="C74" s="308"/>
      <c r="D74" s="308"/>
      <c r="E74" s="308"/>
      <c r="F74" s="308"/>
      <c r="G74" s="308"/>
      <c r="H74" s="304"/>
      <c r="I74" s="304"/>
      <c r="J74" s="304"/>
      <c r="K74" s="304"/>
      <c r="L74" s="304"/>
      <c r="M74" s="304"/>
      <c r="N74" s="304"/>
      <c r="O74" s="304"/>
      <c r="P74" s="304"/>
      <c r="Q74" s="304"/>
      <c r="R74" s="304"/>
      <c r="S74" s="304"/>
      <c r="T74" s="309"/>
      <c r="U74" s="309"/>
      <c r="V74" s="310"/>
      <c r="W74" s="309"/>
      <c r="X74" s="309"/>
      <c r="Y74" s="304"/>
      <c r="Z74" s="309"/>
      <c r="AA74" s="309"/>
      <c r="AB74" s="310"/>
      <c r="AC74" s="310"/>
      <c r="AD74" s="310"/>
      <c r="AE74" s="304"/>
    </row>
    <row r="75" s="2" customFormat="1" ht="12" spans="1:31">
      <c r="A75" s="307"/>
      <c r="B75" s="304"/>
      <c r="C75" s="308"/>
      <c r="D75" s="308"/>
      <c r="E75" s="308"/>
      <c r="F75" s="308"/>
      <c r="G75" s="308"/>
      <c r="H75" s="304"/>
      <c r="I75" s="304"/>
      <c r="J75" s="304"/>
      <c r="K75" s="304"/>
      <c r="L75" s="304"/>
      <c r="M75" s="304"/>
      <c r="N75" s="304"/>
      <c r="O75" s="304"/>
      <c r="P75" s="304"/>
      <c r="Q75" s="304"/>
      <c r="R75" s="304"/>
      <c r="S75" s="304"/>
      <c r="T75" s="309"/>
      <c r="U75" s="309"/>
      <c r="V75" s="310"/>
      <c r="W75" s="309"/>
      <c r="X75" s="309"/>
      <c r="Y75" s="304"/>
      <c r="Z75" s="309"/>
      <c r="AA75" s="309"/>
      <c r="AB75" s="310"/>
      <c r="AC75" s="310"/>
      <c r="AD75" s="310"/>
      <c r="AE75" s="304"/>
    </row>
    <row r="76" s="2" customFormat="1" ht="12" spans="1:31">
      <c r="A76" s="307"/>
      <c r="B76" s="304"/>
      <c r="C76" s="308"/>
      <c r="D76" s="308"/>
      <c r="E76" s="308"/>
      <c r="F76" s="308"/>
      <c r="G76" s="308"/>
      <c r="H76" s="304"/>
      <c r="I76" s="304"/>
      <c r="J76" s="304"/>
      <c r="K76" s="304"/>
      <c r="L76" s="304"/>
      <c r="M76" s="304"/>
      <c r="N76" s="304"/>
      <c r="O76" s="304"/>
      <c r="P76" s="304"/>
      <c r="Q76" s="304"/>
      <c r="R76" s="304"/>
      <c r="S76" s="304"/>
      <c r="T76" s="309"/>
      <c r="U76" s="309"/>
      <c r="V76" s="310"/>
      <c r="W76" s="309"/>
      <c r="X76" s="309"/>
      <c r="Y76" s="304"/>
      <c r="Z76" s="309"/>
      <c r="AA76" s="309"/>
      <c r="AB76" s="310"/>
      <c r="AC76" s="310"/>
      <c r="AD76" s="310"/>
      <c r="AE76" s="304"/>
    </row>
    <row r="77" s="2" customFormat="1" ht="12" spans="1:31">
      <c r="A77" s="307"/>
      <c r="B77" s="304"/>
      <c r="C77" s="308"/>
      <c r="D77" s="308"/>
      <c r="E77" s="308"/>
      <c r="F77" s="308"/>
      <c r="G77" s="308"/>
      <c r="H77" s="304"/>
      <c r="I77" s="304"/>
      <c r="J77" s="304"/>
      <c r="K77" s="304"/>
      <c r="L77" s="304"/>
      <c r="M77" s="304"/>
      <c r="N77" s="304"/>
      <c r="O77" s="304"/>
      <c r="P77" s="304"/>
      <c r="Q77" s="304"/>
      <c r="R77" s="304"/>
      <c r="S77" s="304"/>
      <c r="T77" s="309"/>
      <c r="U77" s="309"/>
      <c r="V77" s="310"/>
      <c r="W77" s="309"/>
      <c r="X77" s="309"/>
      <c r="Y77" s="304"/>
      <c r="Z77" s="309"/>
      <c r="AA77" s="309"/>
      <c r="AB77" s="310"/>
      <c r="AC77" s="310"/>
      <c r="AD77" s="310"/>
      <c r="AE77" s="304"/>
    </row>
    <row r="78" s="2" customFormat="1" ht="12" spans="1:31">
      <c r="A78" s="307"/>
      <c r="B78" s="304"/>
      <c r="C78" s="308"/>
      <c r="D78" s="308"/>
      <c r="E78" s="308"/>
      <c r="F78" s="308"/>
      <c r="G78" s="308"/>
      <c r="H78" s="304"/>
      <c r="I78" s="304"/>
      <c r="J78" s="304"/>
      <c r="K78" s="304"/>
      <c r="L78" s="304"/>
      <c r="M78" s="304"/>
      <c r="N78" s="304"/>
      <c r="O78" s="304"/>
      <c r="P78" s="304"/>
      <c r="Q78" s="304"/>
      <c r="R78" s="304"/>
      <c r="S78" s="304"/>
      <c r="T78" s="309"/>
      <c r="U78" s="309"/>
      <c r="V78" s="310"/>
      <c r="W78" s="309"/>
      <c r="X78" s="309"/>
      <c r="Y78" s="304"/>
      <c r="Z78" s="309"/>
      <c r="AA78" s="309"/>
      <c r="AB78" s="310"/>
      <c r="AC78" s="310"/>
      <c r="AD78" s="310"/>
      <c r="AE78" s="304"/>
    </row>
    <row r="79" s="2" customFormat="1" ht="12" spans="1:31">
      <c r="A79" s="307"/>
      <c r="B79" s="304"/>
      <c r="C79" s="308"/>
      <c r="D79" s="308"/>
      <c r="E79" s="308"/>
      <c r="F79" s="308"/>
      <c r="G79" s="308"/>
      <c r="H79" s="304"/>
      <c r="I79" s="304"/>
      <c r="J79" s="304"/>
      <c r="K79" s="304"/>
      <c r="L79" s="304"/>
      <c r="M79" s="304"/>
      <c r="N79" s="304"/>
      <c r="O79" s="304"/>
      <c r="P79" s="304"/>
      <c r="Q79" s="304"/>
      <c r="R79" s="304"/>
      <c r="S79" s="304"/>
      <c r="T79" s="309"/>
      <c r="U79" s="309"/>
      <c r="V79" s="310"/>
      <c r="W79" s="309"/>
      <c r="X79" s="309"/>
      <c r="Y79" s="304"/>
      <c r="Z79" s="309"/>
      <c r="AA79" s="309"/>
      <c r="AB79" s="310"/>
      <c r="AC79" s="310"/>
      <c r="AD79" s="310"/>
      <c r="AE79" s="304"/>
    </row>
    <row r="80" s="2" customFormat="1" ht="12" spans="1:31">
      <c r="A80" s="307"/>
      <c r="B80" s="304"/>
      <c r="C80" s="308"/>
      <c r="D80" s="308"/>
      <c r="E80" s="308"/>
      <c r="F80" s="308"/>
      <c r="G80" s="308"/>
      <c r="H80" s="304"/>
      <c r="I80" s="304"/>
      <c r="J80" s="304"/>
      <c r="K80" s="304"/>
      <c r="L80" s="304"/>
      <c r="M80" s="304"/>
      <c r="N80" s="304"/>
      <c r="O80" s="304"/>
      <c r="P80" s="304"/>
      <c r="Q80" s="304"/>
      <c r="R80" s="304"/>
      <c r="S80" s="304"/>
      <c r="T80" s="309"/>
      <c r="U80" s="309"/>
      <c r="V80" s="310"/>
      <c r="W80" s="309"/>
      <c r="X80" s="309"/>
      <c r="Y80" s="304"/>
      <c r="Z80" s="309"/>
      <c r="AA80" s="309"/>
      <c r="AB80" s="310"/>
      <c r="AC80" s="310"/>
      <c r="AD80" s="310"/>
      <c r="AE80" s="304"/>
    </row>
    <row r="81" s="2" customFormat="1" ht="12" spans="1:31">
      <c r="A81" s="307"/>
      <c r="B81" s="304"/>
      <c r="C81" s="308"/>
      <c r="D81" s="308"/>
      <c r="E81" s="308"/>
      <c r="F81" s="308"/>
      <c r="G81" s="308"/>
      <c r="H81" s="304"/>
      <c r="I81" s="304"/>
      <c r="J81" s="304"/>
      <c r="K81" s="304"/>
      <c r="L81" s="304"/>
      <c r="M81" s="304"/>
      <c r="N81" s="304"/>
      <c r="O81" s="304"/>
      <c r="P81" s="304"/>
      <c r="Q81" s="304"/>
      <c r="R81" s="304"/>
      <c r="S81" s="304"/>
      <c r="T81" s="309"/>
      <c r="U81" s="309"/>
      <c r="V81" s="310"/>
      <c r="W81" s="309"/>
      <c r="X81" s="309"/>
      <c r="Y81" s="304"/>
      <c r="Z81" s="309"/>
      <c r="AA81" s="309"/>
      <c r="AB81" s="310"/>
      <c r="AC81" s="310"/>
      <c r="AD81" s="310"/>
      <c r="AE81" s="304"/>
    </row>
    <row r="82" s="2" customFormat="1" ht="12" spans="1:31">
      <c r="A82" s="307"/>
      <c r="B82" s="304"/>
      <c r="C82" s="308"/>
      <c r="D82" s="308"/>
      <c r="E82" s="308"/>
      <c r="F82" s="308"/>
      <c r="G82" s="308"/>
      <c r="H82" s="304"/>
      <c r="I82" s="304"/>
      <c r="J82" s="304"/>
      <c r="K82" s="304"/>
      <c r="L82" s="304"/>
      <c r="M82" s="304"/>
      <c r="N82" s="304"/>
      <c r="O82" s="304"/>
      <c r="P82" s="304"/>
      <c r="Q82" s="304"/>
      <c r="R82" s="304"/>
      <c r="S82" s="304"/>
      <c r="T82" s="309"/>
      <c r="U82" s="309"/>
      <c r="V82" s="310"/>
      <c r="W82" s="309"/>
      <c r="X82" s="309"/>
      <c r="Y82" s="304"/>
      <c r="Z82" s="309"/>
      <c r="AA82" s="309"/>
      <c r="AB82" s="310"/>
      <c r="AC82" s="310"/>
      <c r="AD82" s="310"/>
      <c r="AE82" s="304"/>
    </row>
    <row r="83" s="2" customFormat="1" ht="12" spans="1:31">
      <c r="A83" s="307"/>
      <c r="B83" s="304"/>
      <c r="C83" s="308"/>
      <c r="D83" s="308"/>
      <c r="E83" s="308"/>
      <c r="F83" s="308"/>
      <c r="G83" s="308"/>
      <c r="H83" s="304"/>
      <c r="I83" s="304"/>
      <c r="J83" s="304"/>
      <c r="K83" s="304"/>
      <c r="L83" s="304"/>
      <c r="M83" s="304"/>
      <c r="N83" s="304"/>
      <c r="O83" s="304"/>
      <c r="P83" s="304"/>
      <c r="Q83" s="304"/>
      <c r="R83" s="304"/>
      <c r="S83" s="304"/>
      <c r="T83" s="309"/>
      <c r="U83" s="309"/>
      <c r="V83" s="310"/>
      <c r="W83" s="309"/>
      <c r="X83" s="309"/>
      <c r="Y83" s="304"/>
      <c r="Z83" s="309"/>
      <c r="AA83" s="309"/>
      <c r="AB83" s="310"/>
      <c r="AC83" s="310"/>
      <c r="AD83" s="310"/>
      <c r="AE83" s="304"/>
    </row>
    <row r="84" s="2" customFormat="1" ht="12" spans="1:31">
      <c r="A84" s="307"/>
      <c r="B84" s="304"/>
      <c r="C84" s="308"/>
      <c r="D84" s="308"/>
      <c r="E84" s="308"/>
      <c r="F84" s="308"/>
      <c r="G84" s="308"/>
      <c r="H84" s="304"/>
      <c r="I84" s="304"/>
      <c r="J84" s="304"/>
      <c r="K84" s="304"/>
      <c r="L84" s="304"/>
      <c r="M84" s="304"/>
      <c r="N84" s="304"/>
      <c r="O84" s="304"/>
      <c r="P84" s="304"/>
      <c r="Q84" s="304"/>
      <c r="R84" s="304"/>
      <c r="S84" s="304"/>
      <c r="T84" s="309"/>
      <c r="U84" s="309"/>
      <c r="V84" s="310"/>
      <c r="W84" s="309"/>
      <c r="X84" s="309"/>
      <c r="Y84" s="304"/>
      <c r="Z84" s="309"/>
      <c r="AA84" s="309"/>
      <c r="AB84" s="310"/>
      <c r="AC84" s="310"/>
      <c r="AD84" s="310"/>
      <c r="AE84" s="304"/>
    </row>
    <row r="85" s="2" customFormat="1" ht="12" spans="1:31">
      <c r="A85" s="307"/>
      <c r="B85" s="304"/>
      <c r="C85" s="308"/>
      <c r="D85" s="308"/>
      <c r="E85" s="308"/>
      <c r="F85" s="308"/>
      <c r="G85" s="308"/>
      <c r="H85" s="304"/>
      <c r="I85" s="304"/>
      <c r="J85" s="304"/>
      <c r="K85" s="304"/>
      <c r="L85" s="304"/>
      <c r="M85" s="304"/>
      <c r="N85" s="304"/>
      <c r="O85" s="304"/>
      <c r="P85" s="304"/>
      <c r="Q85" s="304"/>
      <c r="R85" s="304"/>
      <c r="S85" s="304"/>
      <c r="T85" s="309"/>
      <c r="U85" s="309"/>
      <c r="V85" s="310"/>
      <c r="W85" s="309"/>
      <c r="X85" s="309"/>
      <c r="Y85" s="304"/>
      <c r="Z85" s="309"/>
      <c r="AA85" s="309"/>
      <c r="AB85" s="310"/>
      <c r="AC85" s="310"/>
      <c r="AD85" s="310"/>
      <c r="AE85" s="304"/>
    </row>
    <row r="86" s="2" customFormat="1" ht="12" spans="1:31">
      <c r="A86" s="307"/>
      <c r="B86" s="304"/>
      <c r="C86" s="308"/>
      <c r="D86" s="308"/>
      <c r="E86" s="308"/>
      <c r="F86" s="308"/>
      <c r="G86" s="308"/>
      <c r="H86" s="304"/>
      <c r="I86" s="304"/>
      <c r="J86" s="304"/>
      <c r="K86" s="304"/>
      <c r="L86" s="304"/>
      <c r="M86" s="304"/>
      <c r="N86" s="304"/>
      <c r="O86" s="304"/>
      <c r="P86" s="304"/>
      <c r="Q86" s="304"/>
      <c r="R86" s="304"/>
      <c r="S86" s="304"/>
      <c r="T86" s="309"/>
      <c r="U86" s="309"/>
      <c r="V86" s="310"/>
      <c r="W86" s="309"/>
      <c r="X86" s="309"/>
      <c r="Y86" s="304"/>
      <c r="Z86" s="309"/>
      <c r="AA86" s="309"/>
      <c r="AB86" s="310"/>
      <c r="AC86" s="310"/>
      <c r="AD86" s="310"/>
      <c r="AE86" s="304"/>
    </row>
    <row r="87" s="2" customFormat="1" ht="12" spans="1:31">
      <c r="A87" s="307"/>
      <c r="B87" s="304"/>
      <c r="C87" s="308"/>
      <c r="D87" s="308"/>
      <c r="E87" s="308"/>
      <c r="F87" s="308"/>
      <c r="G87" s="308"/>
      <c r="H87" s="304"/>
      <c r="I87" s="304"/>
      <c r="J87" s="304"/>
      <c r="K87" s="304"/>
      <c r="L87" s="304"/>
      <c r="M87" s="304"/>
      <c r="N87" s="304"/>
      <c r="O87" s="304"/>
      <c r="P87" s="304"/>
      <c r="Q87" s="304"/>
      <c r="R87" s="304"/>
      <c r="S87" s="304"/>
      <c r="T87" s="309"/>
      <c r="U87" s="309"/>
      <c r="V87" s="310"/>
      <c r="W87" s="309"/>
      <c r="X87" s="309"/>
      <c r="Y87" s="304"/>
      <c r="Z87" s="309"/>
      <c r="AA87" s="309"/>
      <c r="AB87" s="310"/>
      <c r="AC87" s="310"/>
      <c r="AD87" s="310"/>
      <c r="AE87" s="304"/>
    </row>
    <row r="88" s="2" customFormat="1" ht="12" spans="1:31">
      <c r="A88" s="307"/>
      <c r="B88" s="304"/>
      <c r="C88" s="308"/>
      <c r="D88" s="308"/>
      <c r="E88" s="308"/>
      <c r="F88" s="308"/>
      <c r="G88" s="308"/>
      <c r="H88" s="304"/>
      <c r="I88" s="304"/>
      <c r="J88" s="304"/>
      <c r="K88" s="304"/>
      <c r="L88" s="304"/>
      <c r="M88" s="304"/>
      <c r="N88" s="304"/>
      <c r="O88" s="304"/>
      <c r="P88" s="304"/>
      <c r="Q88" s="304"/>
      <c r="R88" s="304"/>
      <c r="S88" s="304"/>
      <c r="T88" s="309"/>
      <c r="U88" s="309"/>
      <c r="V88" s="310"/>
      <c r="W88" s="309"/>
      <c r="X88" s="309"/>
      <c r="Y88" s="304"/>
      <c r="Z88" s="309"/>
      <c r="AA88" s="309"/>
      <c r="AB88" s="310"/>
      <c r="AC88" s="310"/>
      <c r="AD88" s="310"/>
      <c r="AE88" s="304"/>
    </row>
    <row r="89" s="2" customFormat="1" ht="12" spans="1:31">
      <c r="A89" s="307"/>
      <c r="B89" s="304"/>
      <c r="C89" s="308"/>
      <c r="D89" s="308"/>
      <c r="E89" s="308"/>
      <c r="F89" s="308"/>
      <c r="G89" s="308"/>
      <c r="H89" s="304"/>
      <c r="I89" s="304"/>
      <c r="J89" s="304"/>
      <c r="K89" s="304"/>
      <c r="L89" s="304"/>
      <c r="M89" s="304"/>
      <c r="N89" s="304"/>
      <c r="O89" s="304"/>
      <c r="P89" s="304"/>
      <c r="Q89" s="304"/>
      <c r="R89" s="304"/>
      <c r="S89" s="304"/>
      <c r="T89" s="309"/>
      <c r="U89" s="309"/>
      <c r="V89" s="310"/>
      <c r="W89" s="309"/>
      <c r="X89" s="309"/>
      <c r="Y89" s="304"/>
      <c r="Z89" s="309"/>
      <c r="AA89" s="309"/>
      <c r="AB89" s="310"/>
      <c r="AC89" s="310"/>
      <c r="AD89" s="310"/>
      <c r="AE89" s="304"/>
    </row>
    <row r="90" s="2" customFormat="1" ht="12" spans="1:31">
      <c r="A90" s="307"/>
      <c r="B90" s="304"/>
      <c r="C90" s="308"/>
      <c r="D90" s="308"/>
      <c r="E90" s="308"/>
      <c r="F90" s="308"/>
      <c r="G90" s="308"/>
      <c r="H90" s="304"/>
      <c r="I90" s="304"/>
      <c r="J90" s="304"/>
      <c r="K90" s="304"/>
      <c r="L90" s="304"/>
      <c r="M90" s="304"/>
      <c r="N90" s="304"/>
      <c r="O90" s="304"/>
      <c r="P90" s="304"/>
      <c r="Q90" s="304"/>
      <c r="R90" s="304"/>
      <c r="S90" s="304"/>
      <c r="T90" s="309"/>
      <c r="U90" s="309"/>
      <c r="V90" s="310"/>
      <c r="W90" s="309"/>
      <c r="X90" s="309"/>
      <c r="Y90" s="304"/>
      <c r="Z90" s="309"/>
      <c r="AA90" s="309"/>
      <c r="AB90" s="310"/>
      <c r="AC90" s="310"/>
      <c r="AD90" s="310"/>
      <c r="AE90" s="304"/>
    </row>
    <row r="91" s="2" customFormat="1" ht="12" spans="1:31">
      <c r="A91" s="307"/>
      <c r="B91" s="304"/>
      <c r="C91" s="308"/>
      <c r="D91" s="308"/>
      <c r="E91" s="308"/>
      <c r="F91" s="308"/>
      <c r="G91" s="308"/>
      <c r="H91" s="304"/>
      <c r="I91" s="304"/>
      <c r="J91" s="304"/>
      <c r="K91" s="304"/>
      <c r="L91" s="304"/>
      <c r="M91" s="304"/>
      <c r="N91" s="304"/>
      <c r="O91" s="304"/>
      <c r="P91" s="304"/>
      <c r="Q91" s="304"/>
      <c r="R91" s="304"/>
      <c r="S91" s="304"/>
      <c r="T91" s="309"/>
      <c r="U91" s="309"/>
      <c r="V91" s="310"/>
      <c r="W91" s="309"/>
      <c r="X91" s="309"/>
      <c r="Y91" s="304"/>
      <c r="Z91" s="309"/>
      <c r="AA91" s="309"/>
      <c r="AB91" s="310"/>
      <c r="AC91" s="310"/>
      <c r="AD91" s="310"/>
      <c r="AE91" s="304"/>
    </row>
    <row r="92" s="2" customFormat="1" ht="12" spans="1:31">
      <c r="A92" s="307"/>
      <c r="B92" s="304"/>
      <c r="C92" s="308"/>
      <c r="D92" s="308"/>
      <c r="E92" s="308"/>
      <c r="F92" s="308"/>
      <c r="G92" s="308"/>
      <c r="H92" s="304"/>
      <c r="I92" s="304"/>
      <c r="J92" s="304"/>
      <c r="K92" s="304"/>
      <c r="L92" s="304"/>
      <c r="M92" s="304"/>
      <c r="N92" s="304"/>
      <c r="O92" s="304"/>
      <c r="P92" s="304"/>
      <c r="Q92" s="304"/>
      <c r="R92" s="304"/>
      <c r="S92" s="304"/>
      <c r="T92" s="309"/>
      <c r="U92" s="309"/>
      <c r="V92" s="310"/>
      <c r="W92" s="309"/>
      <c r="X92" s="309"/>
      <c r="Y92" s="304"/>
      <c r="Z92" s="309"/>
      <c r="AA92" s="309"/>
      <c r="AB92" s="310"/>
      <c r="AC92" s="310"/>
      <c r="AD92" s="310"/>
      <c r="AE92" s="304"/>
    </row>
    <row r="93" s="2" customFormat="1" ht="12" spans="1:31">
      <c r="A93" s="307"/>
      <c r="B93" s="304"/>
      <c r="C93" s="308"/>
      <c r="D93" s="308"/>
      <c r="E93" s="308"/>
      <c r="F93" s="308"/>
      <c r="G93" s="308"/>
      <c r="H93" s="304"/>
      <c r="I93" s="304"/>
      <c r="J93" s="304"/>
      <c r="K93" s="304"/>
      <c r="L93" s="304"/>
      <c r="M93" s="304"/>
      <c r="N93" s="304"/>
      <c r="O93" s="304"/>
      <c r="P93" s="304"/>
      <c r="Q93" s="304"/>
      <c r="R93" s="304"/>
      <c r="S93" s="304"/>
      <c r="T93" s="309"/>
      <c r="U93" s="309"/>
      <c r="V93" s="310"/>
      <c r="W93" s="309"/>
      <c r="X93" s="309"/>
      <c r="Y93" s="304"/>
      <c r="Z93" s="309"/>
      <c r="AA93" s="309"/>
      <c r="AB93" s="310"/>
      <c r="AC93" s="310"/>
      <c r="AD93" s="310"/>
      <c r="AE93" s="304"/>
    </row>
    <row r="94" s="2" customFormat="1" ht="12" spans="1:31">
      <c r="A94" s="307"/>
      <c r="B94" s="304"/>
      <c r="C94" s="308"/>
      <c r="D94" s="308"/>
      <c r="E94" s="308"/>
      <c r="F94" s="308"/>
      <c r="G94" s="308"/>
      <c r="H94" s="304"/>
      <c r="I94" s="304"/>
      <c r="J94" s="304"/>
      <c r="K94" s="304"/>
      <c r="L94" s="304"/>
      <c r="M94" s="304"/>
      <c r="N94" s="304"/>
      <c r="O94" s="304"/>
      <c r="P94" s="304"/>
      <c r="Q94" s="304"/>
      <c r="R94" s="304"/>
      <c r="S94" s="304"/>
      <c r="T94" s="309"/>
      <c r="U94" s="309"/>
      <c r="V94" s="310"/>
      <c r="W94" s="309"/>
      <c r="X94" s="309"/>
      <c r="Y94" s="304"/>
      <c r="Z94" s="309"/>
      <c r="AA94" s="309"/>
      <c r="AB94" s="310"/>
      <c r="AC94" s="310"/>
      <c r="AD94" s="310"/>
      <c r="AE94" s="304"/>
    </row>
    <row r="95" s="2" customFormat="1" ht="12" spans="1:31">
      <c r="A95" s="307"/>
      <c r="B95" s="304"/>
      <c r="C95" s="308"/>
      <c r="D95" s="308"/>
      <c r="E95" s="308"/>
      <c r="F95" s="308"/>
      <c r="G95" s="308"/>
      <c r="H95" s="304"/>
      <c r="I95" s="304"/>
      <c r="J95" s="304"/>
      <c r="K95" s="304"/>
      <c r="L95" s="304"/>
      <c r="M95" s="304"/>
      <c r="N95" s="304"/>
      <c r="O95" s="304"/>
      <c r="P95" s="304"/>
      <c r="Q95" s="304"/>
      <c r="R95" s="304"/>
      <c r="S95" s="304"/>
      <c r="T95" s="309"/>
      <c r="U95" s="309"/>
      <c r="V95" s="310"/>
      <c r="W95" s="309"/>
      <c r="X95" s="309"/>
      <c r="Y95" s="304"/>
      <c r="Z95" s="309"/>
      <c r="AA95" s="309"/>
      <c r="AB95" s="310"/>
      <c r="AC95" s="310"/>
      <c r="AD95" s="310"/>
      <c r="AE95" s="304"/>
    </row>
    <row r="96" s="2" customFormat="1" ht="12" spans="1:31">
      <c r="A96" s="307"/>
      <c r="B96" s="304"/>
      <c r="C96" s="308"/>
      <c r="D96" s="308"/>
      <c r="E96" s="308"/>
      <c r="F96" s="308"/>
      <c r="G96" s="308"/>
      <c r="H96" s="304"/>
      <c r="I96" s="304"/>
      <c r="J96" s="304"/>
      <c r="K96" s="304"/>
      <c r="L96" s="304"/>
      <c r="M96" s="304"/>
      <c r="N96" s="304"/>
      <c r="O96" s="304"/>
      <c r="P96" s="304"/>
      <c r="Q96" s="304"/>
      <c r="R96" s="304"/>
      <c r="S96" s="304"/>
      <c r="T96" s="309"/>
      <c r="U96" s="309"/>
      <c r="V96" s="310"/>
      <c r="W96" s="309"/>
      <c r="X96" s="309"/>
      <c r="Y96" s="304"/>
      <c r="Z96" s="309"/>
      <c r="AA96" s="309"/>
      <c r="AB96" s="310"/>
      <c r="AC96" s="310"/>
      <c r="AD96" s="310"/>
      <c r="AE96" s="304"/>
    </row>
    <row r="97" s="2" customFormat="1" ht="12" spans="1:31">
      <c r="A97" s="307"/>
      <c r="B97" s="304"/>
      <c r="C97" s="308"/>
      <c r="D97" s="308"/>
      <c r="E97" s="308"/>
      <c r="F97" s="308"/>
      <c r="G97" s="308"/>
      <c r="H97" s="304"/>
      <c r="I97" s="304"/>
      <c r="J97" s="304"/>
      <c r="K97" s="304"/>
      <c r="L97" s="304"/>
      <c r="M97" s="304"/>
      <c r="N97" s="304"/>
      <c r="O97" s="304"/>
      <c r="P97" s="304"/>
      <c r="Q97" s="304"/>
      <c r="R97" s="304"/>
      <c r="S97" s="304"/>
      <c r="T97" s="309"/>
      <c r="U97" s="309"/>
      <c r="V97" s="310"/>
      <c r="W97" s="309"/>
      <c r="X97" s="309"/>
      <c r="Y97" s="304"/>
      <c r="Z97" s="309"/>
      <c r="AA97" s="309"/>
      <c r="AB97" s="310"/>
      <c r="AC97" s="310"/>
      <c r="AD97" s="310"/>
      <c r="AE97" s="304"/>
    </row>
    <row r="98" s="2" customFormat="1" ht="12" spans="1:31">
      <c r="A98" s="307"/>
      <c r="B98" s="304"/>
      <c r="C98" s="308"/>
      <c r="D98" s="308"/>
      <c r="E98" s="308"/>
      <c r="F98" s="308"/>
      <c r="G98" s="308"/>
      <c r="H98" s="304"/>
      <c r="I98" s="304"/>
      <c r="J98" s="304"/>
      <c r="K98" s="304"/>
      <c r="L98" s="304"/>
      <c r="M98" s="304"/>
      <c r="N98" s="304"/>
      <c r="O98" s="304"/>
      <c r="P98" s="304"/>
      <c r="Q98" s="304"/>
      <c r="R98" s="304"/>
      <c r="S98" s="304"/>
      <c r="T98" s="309"/>
      <c r="U98" s="309"/>
      <c r="V98" s="310"/>
      <c r="W98" s="309"/>
      <c r="X98" s="309"/>
      <c r="Y98" s="304"/>
      <c r="Z98" s="309"/>
      <c r="AA98" s="309"/>
      <c r="AB98" s="310"/>
      <c r="AC98" s="310"/>
      <c r="AD98" s="310"/>
      <c r="AE98" s="304"/>
    </row>
    <row r="99" s="2" customFormat="1" ht="12" spans="1:31">
      <c r="A99" s="307"/>
      <c r="B99" s="304"/>
      <c r="C99" s="308"/>
      <c r="D99" s="308"/>
      <c r="E99" s="308"/>
      <c r="F99" s="308"/>
      <c r="G99" s="308"/>
      <c r="H99" s="304"/>
      <c r="I99" s="304"/>
      <c r="J99" s="304"/>
      <c r="K99" s="304"/>
      <c r="L99" s="304"/>
      <c r="M99" s="304"/>
      <c r="N99" s="304"/>
      <c r="O99" s="304"/>
      <c r="P99" s="304"/>
      <c r="Q99" s="304"/>
      <c r="R99" s="304"/>
      <c r="S99" s="304"/>
      <c r="T99" s="309"/>
      <c r="U99" s="309"/>
      <c r="V99" s="310"/>
      <c r="W99" s="309"/>
      <c r="X99" s="309"/>
      <c r="Y99" s="304"/>
      <c r="Z99" s="309"/>
      <c r="AA99" s="309"/>
      <c r="AB99" s="310"/>
      <c r="AC99" s="310"/>
      <c r="AD99" s="310"/>
      <c r="AE99" s="304"/>
    </row>
    <row r="100" s="2" customFormat="1" ht="12" spans="1:31">
      <c r="A100" s="307"/>
      <c r="B100" s="304"/>
      <c r="C100" s="308"/>
      <c r="D100" s="308"/>
      <c r="E100" s="308"/>
      <c r="F100" s="308"/>
      <c r="G100" s="308"/>
      <c r="H100" s="304"/>
      <c r="I100" s="304"/>
      <c r="J100" s="304"/>
      <c r="K100" s="304"/>
      <c r="L100" s="304"/>
      <c r="M100" s="304"/>
      <c r="N100" s="304"/>
      <c r="O100" s="304"/>
      <c r="P100" s="304"/>
      <c r="Q100" s="304"/>
      <c r="R100" s="304"/>
      <c r="S100" s="304"/>
      <c r="T100" s="309"/>
      <c r="U100" s="309"/>
      <c r="V100" s="310"/>
      <c r="W100" s="309"/>
      <c r="X100" s="309"/>
      <c r="Y100" s="304"/>
      <c r="Z100" s="309"/>
      <c r="AA100" s="309"/>
      <c r="AB100" s="310"/>
      <c r="AC100" s="310"/>
      <c r="AD100" s="310"/>
      <c r="AE100" s="304"/>
    </row>
    <row r="101" s="2" customFormat="1" ht="12" spans="1:31">
      <c r="A101" s="307"/>
      <c r="B101" s="304"/>
      <c r="C101" s="308"/>
      <c r="D101" s="308"/>
      <c r="E101" s="308"/>
      <c r="F101" s="308"/>
      <c r="G101" s="308"/>
      <c r="H101" s="304"/>
      <c r="I101" s="304"/>
      <c r="J101" s="304"/>
      <c r="K101" s="304"/>
      <c r="L101" s="304"/>
      <c r="M101" s="304"/>
      <c r="N101" s="304"/>
      <c r="O101" s="304"/>
      <c r="P101" s="304"/>
      <c r="Q101" s="304"/>
      <c r="R101" s="304"/>
      <c r="S101" s="304"/>
      <c r="T101" s="309"/>
      <c r="U101" s="309"/>
      <c r="V101" s="310"/>
      <c r="W101" s="309"/>
      <c r="X101" s="309"/>
      <c r="Y101" s="304"/>
      <c r="Z101" s="309"/>
      <c r="AA101" s="309"/>
      <c r="AB101" s="310"/>
      <c r="AC101" s="310"/>
      <c r="AD101" s="310"/>
      <c r="AE101" s="304"/>
    </row>
    <row r="102" s="2" customFormat="1" ht="12" spans="1:31">
      <c r="A102" s="307"/>
      <c r="B102" s="304"/>
      <c r="C102" s="308"/>
      <c r="D102" s="308"/>
      <c r="E102" s="308"/>
      <c r="F102" s="308"/>
      <c r="G102" s="308"/>
      <c r="H102" s="304"/>
      <c r="I102" s="304"/>
      <c r="J102" s="304"/>
      <c r="K102" s="304"/>
      <c r="L102" s="304"/>
      <c r="M102" s="304"/>
      <c r="N102" s="304"/>
      <c r="O102" s="304"/>
      <c r="P102" s="304"/>
      <c r="Q102" s="304"/>
      <c r="R102" s="304"/>
      <c r="S102" s="304"/>
      <c r="T102" s="309"/>
      <c r="U102" s="309"/>
      <c r="V102" s="310"/>
      <c r="W102" s="309"/>
      <c r="X102" s="309"/>
      <c r="Y102" s="304"/>
      <c r="Z102" s="309"/>
      <c r="AA102" s="309"/>
      <c r="AB102" s="310"/>
      <c r="AC102" s="310"/>
      <c r="AD102" s="310"/>
      <c r="AE102" s="304"/>
    </row>
    <row r="103" s="2" customFormat="1" ht="12" spans="1:31">
      <c r="A103" s="307"/>
      <c r="B103" s="304"/>
      <c r="C103" s="308"/>
      <c r="D103" s="308"/>
      <c r="E103" s="308"/>
      <c r="F103" s="308"/>
      <c r="G103" s="308"/>
      <c r="H103" s="304"/>
      <c r="I103" s="304"/>
      <c r="J103" s="304"/>
      <c r="K103" s="304"/>
      <c r="L103" s="304"/>
      <c r="M103" s="304"/>
      <c r="N103" s="304"/>
      <c r="O103" s="304"/>
      <c r="P103" s="304"/>
      <c r="Q103" s="304"/>
      <c r="R103" s="304"/>
      <c r="S103" s="304"/>
      <c r="T103" s="309"/>
      <c r="U103" s="309"/>
      <c r="V103" s="310"/>
      <c r="W103" s="309"/>
      <c r="X103" s="309"/>
      <c r="Y103" s="304"/>
      <c r="Z103" s="309"/>
      <c r="AA103" s="309"/>
      <c r="AB103" s="310"/>
      <c r="AC103" s="310"/>
      <c r="AD103" s="310"/>
      <c r="AE103" s="304"/>
    </row>
    <row r="104" s="2" customFormat="1" ht="12" spans="1:31">
      <c r="A104" s="307"/>
      <c r="B104" s="304"/>
      <c r="C104" s="308"/>
      <c r="D104" s="308"/>
      <c r="E104" s="308"/>
      <c r="F104" s="308"/>
      <c r="G104" s="308"/>
      <c r="H104" s="304"/>
      <c r="I104" s="304"/>
      <c r="J104" s="304"/>
      <c r="K104" s="304"/>
      <c r="L104" s="304"/>
      <c r="M104" s="304"/>
      <c r="N104" s="304"/>
      <c r="O104" s="304"/>
      <c r="P104" s="304"/>
      <c r="Q104" s="304"/>
      <c r="R104" s="304"/>
      <c r="S104" s="304"/>
      <c r="T104" s="309"/>
      <c r="U104" s="309"/>
      <c r="V104" s="310"/>
      <c r="W104" s="309"/>
      <c r="X104" s="309"/>
      <c r="Y104" s="304"/>
      <c r="Z104" s="309"/>
      <c r="AA104" s="309"/>
      <c r="AB104" s="310"/>
      <c r="AC104" s="310"/>
      <c r="AD104" s="310"/>
      <c r="AE104" s="304"/>
    </row>
    <row r="105" s="2" customFormat="1" ht="12" spans="1:31">
      <c r="A105" s="307"/>
      <c r="B105" s="304"/>
      <c r="C105" s="308"/>
      <c r="D105" s="308"/>
      <c r="E105" s="308"/>
      <c r="F105" s="308"/>
      <c r="G105" s="308"/>
      <c r="H105" s="304"/>
      <c r="I105" s="304"/>
      <c r="J105" s="304"/>
      <c r="K105" s="304"/>
      <c r="L105" s="304"/>
      <c r="M105" s="304"/>
      <c r="N105" s="304"/>
      <c r="O105" s="304"/>
      <c r="P105" s="304"/>
      <c r="Q105" s="304"/>
      <c r="R105" s="304"/>
      <c r="S105" s="304"/>
      <c r="T105" s="309"/>
      <c r="U105" s="309"/>
      <c r="V105" s="310"/>
      <c r="W105" s="309"/>
      <c r="X105" s="309"/>
      <c r="Y105" s="304"/>
      <c r="Z105" s="309"/>
      <c r="AA105" s="309"/>
      <c r="AB105" s="310"/>
      <c r="AC105" s="310"/>
      <c r="AD105" s="310"/>
      <c r="AE105" s="304"/>
    </row>
    <row r="106" s="2" customFormat="1" ht="12" spans="1:31">
      <c r="A106" s="307"/>
      <c r="B106" s="304"/>
      <c r="C106" s="308"/>
      <c r="D106" s="308"/>
      <c r="E106" s="308"/>
      <c r="F106" s="308"/>
      <c r="G106" s="308"/>
      <c r="H106" s="304"/>
      <c r="I106" s="304"/>
      <c r="J106" s="304"/>
      <c r="K106" s="304"/>
      <c r="L106" s="304"/>
      <c r="M106" s="304"/>
      <c r="N106" s="304"/>
      <c r="O106" s="304"/>
      <c r="P106" s="304"/>
      <c r="Q106" s="304"/>
      <c r="R106" s="304"/>
      <c r="S106" s="304"/>
      <c r="T106" s="309"/>
      <c r="U106" s="309"/>
      <c r="V106" s="310"/>
      <c r="W106" s="309"/>
      <c r="X106" s="309"/>
      <c r="Y106" s="304"/>
      <c r="Z106" s="309"/>
      <c r="AA106" s="309"/>
      <c r="AB106" s="310"/>
      <c r="AC106" s="310"/>
      <c r="AD106" s="310"/>
      <c r="AE106" s="304"/>
    </row>
    <row r="107" s="2" customFormat="1" ht="12" spans="1:31">
      <c r="A107" s="307"/>
      <c r="B107" s="304"/>
      <c r="C107" s="308"/>
      <c r="D107" s="308"/>
      <c r="E107" s="308"/>
      <c r="F107" s="308"/>
      <c r="G107" s="308"/>
      <c r="H107" s="304"/>
      <c r="I107" s="304"/>
      <c r="J107" s="304"/>
      <c r="K107" s="304"/>
      <c r="L107" s="304"/>
      <c r="M107" s="304"/>
      <c r="N107" s="304"/>
      <c r="O107" s="304"/>
      <c r="P107" s="304"/>
      <c r="Q107" s="304"/>
      <c r="R107" s="304"/>
      <c r="S107" s="304"/>
      <c r="T107" s="309"/>
      <c r="U107" s="309"/>
      <c r="V107" s="310"/>
      <c r="W107" s="309"/>
      <c r="X107" s="309"/>
      <c r="Y107" s="304"/>
      <c r="Z107" s="309"/>
      <c r="AA107" s="309"/>
      <c r="AB107" s="310"/>
      <c r="AC107" s="310"/>
      <c r="AD107" s="310"/>
      <c r="AE107" s="304"/>
    </row>
    <row r="108" s="2" customFormat="1" ht="12" spans="1:31">
      <c r="A108" s="307"/>
      <c r="B108" s="304"/>
      <c r="C108" s="308"/>
      <c r="D108" s="308"/>
      <c r="E108" s="308"/>
      <c r="F108" s="308"/>
      <c r="G108" s="308"/>
      <c r="H108" s="304"/>
      <c r="I108" s="304"/>
      <c r="J108" s="304"/>
      <c r="K108" s="304"/>
      <c r="L108" s="304"/>
      <c r="M108" s="304"/>
      <c r="N108" s="304"/>
      <c r="O108" s="304"/>
      <c r="P108" s="304"/>
      <c r="Q108" s="304"/>
      <c r="R108" s="304"/>
      <c r="S108" s="304"/>
      <c r="T108" s="309"/>
      <c r="U108" s="309"/>
      <c r="V108" s="310"/>
      <c r="W108" s="309"/>
      <c r="X108" s="309"/>
      <c r="Y108" s="304"/>
      <c r="Z108" s="309"/>
      <c r="AA108" s="309"/>
      <c r="AB108" s="310"/>
      <c r="AC108" s="310"/>
      <c r="AD108" s="310"/>
      <c r="AE108" s="304"/>
    </row>
    <row r="109" s="2" customFormat="1" ht="12" spans="1:31">
      <c r="A109" s="307"/>
      <c r="B109" s="304"/>
      <c r="C109" s="308"/>
      <c r="D109" s="308"/>
      <c r="E109" s="308"/>
      <c r="F109" s="308"/>
      <c r="G109" s="308"/>
      <c r="H109" s="304"/>
      <c r="I109" s="304"/>
      <c r="J109" s="304"/>
      <c r="K109" s="304"/>
      <c r="L109" s="304"/>
      <c r="M109" s="304"/>
      <c r="N109" s="304"/>
      <c r="O109" s="304"/>
      <c r="P109" s="304"/>
      <c r="Q109" s="304"/>
      <c r="R109" s="304"/>
      <c r="S109" s="304"/>
      <c r="T109" s="309"/>
      <c r="U109" s="309"/>
      <c r="V109" s="310"/>
      <c r="W109" s="309"/>
      <c r="X109" s="309"/>
      <c r="Y109" s="304"/>
      <c r="Z109" s="309"/>
      <c r="AA109" s="309"/>
      <c r="AB109" s="310"/>
      <c r="AC109" s="310"/>
      <c r="AD109" s="310"/>
      <c r="AE109" s="304"/>
    </row>
    <row r="110" s="2" customFormat="1" ht="12" spans="1:31">
      <c r="A110" s="307"/>
      <c r="B110" s="304"/>
      <c r="C110" s="308"/>
      <c r="D110" s="308"/>
      <c r="E110" s="308"/>
      <c r="F110" s="308"/>
      <c r="G110" s="308"/>
      <c r="H110" s="304"/>
      <c r="I110" s="304"/>
      <c r="J110" s="304"/>
      <c r="K110" s="304"/>
      <c r="L110" s="304"/>
      <c r="M110" s="304"/>
      <c r="N110" s="304"/>
      <c r="O110" s="304"/>
      <c r="P110" s="304"/>
      <c r="Q110" s="304"/>
      <c r="R110" s="304"/>
      <c r="S110" s="304"/>
      <c r="T110" s="309"/>
      <c r="U110" s="309"/>
      <c r="V110" s="310"/>
      <c r="W110" s="309"/>
      <c r="X110" s="309"/>
      <c r="Y110" s="304"/>
      <c r="Z110" s="309"/>
      <c r="AA110" s="309"/>
      <c r="AB110" s="310"/>
      <c r="AC110" s="310"/>
      <c r="AD110" s="310"/>
      <c r="AE110" s="304"/>
    </row>
    <row r="111" s="2" customFormat="1" ht="12" spans="1:31">
      <c r="A111" s="307"/>
      <c r="B111" s="304"/>
      <c r="C111" s="308"/>
      <c r="D111" s="308"/>
      <c r="E111" s="308"/>
      <c r="F111" s="308"/>
      <c r="G111" s="308"/>
      <c r="H111" s="304"/>
      <c r="I111" s="304"/>
      <c r="J111" s="304"/>
      <c r="K111" s="304"/>
      <c r="L111" s="304"/>
      <c r="M111" s="304"/>
      <c r="N111" s="304"/>
      <c r="O111" s="304"/>
      <c r="P111" s="304"/>
      <c r="Q111" s="304"/>
      <c r="R111" s="304"/>
      <c r="S111" s="304"/>
      <c r="T111" s="309"/>
      <c r="U111" s="309"/>
      <c r="V111" s="310"/>
      <c r="W111" s="309"/>
      <c r="X111" s="309"/>
      <c r="Y111" s="304"/>
      <c r="Z111" s="309"/>
      <c r="AA111" s="309"/>
      <c r="AB111" s="310"/>
      <c r="AC111" s="310"/>
      <c r="AD111" s="310"/>
      <c r="AE111" s="304"/>
    </row>
    <row r="112" s="2" customFormat="1" ht="12" spans="1:31">
      <c r="A112" s="307"/>
      <c r="B112" s="304"/>
      <c r="C112" s="308"/>
      <c r="D112" s="308"/>
      <c r="E112" s="308"/>
      <c r="F112" s="308"/>
      <c r="G112" s="308"/>
      <c r="H112" s="304"/>
      <c r="I112" s="304"/>
      <c r="J112" s="304"/>
      <c r="K112" s="304"/>
      <c r="L112" s="304"/>
      <c r="M112" s="304"/>
      <c r="N112" s="304"/>
      <c r="O112" s="304"/>
      <c r="P112" s="304"/>
      <c r="Q112" s="304"/>
      <c r="R112" s="304"/>
      <c r="S112" s="304"/>
      <c r="T112" s="309"/>
      <c r="U112" s="309"/>
      <c r="V112" s="310"/>
      <c r="W112" s="309"/>
      <c r="X112" s="309"/>
      <c r="Y112" s="304"/>
      <c r="Z112" s="309"/>
      <c r="AA112" s="309"/>
      <c r="AB112" s="310"/>
      <c r="AC112" s="310"/>
      <c r="AD112" s="310"/>
      <c r="AE112" s="304"/>
    </row>
    <row r="113" s="2" customFormat="1" ht="12" spans="1:31">
      <c r="A113" s="307"/>
      <c r="B113" s="304"/>
      <c r="C113" s="308"/>
      <c r="D113" s="308"/>
      <c r="E113" s="308"/>
      <c r="F113" s="308"/>
      <c r="G113" s="308"/>
      <c r="H113" s="304"/>
      <c r="I113" s="304"/>
      <c r="J113" s="304"/>
      <c r="K113" s="304"/>
      <c r="L113" s="304"/>
      <c r="M113" s="304"/>
      <c r="N113" s="304"/>
      <c r="O113" s="304"/>
      <c r="P113" s="304"/>
      <c r="Q113" s="304"/>
      <c r="R113" s="304"/>
      <c r="S113" s="304"/>
      <c r="T113" s="309"/>
      <c r="U113" s="309"/>
      <c r="V113" s="310"/>
      <c r="W113" s="309"/>
      <c r="X113" s="309"/>
      <c r="Y113" s="304"/>
      <c r="Z113" s="309"/>
      <c r="AA113" s="309"/>
      <c r="AB113" s="310"/>
      <c r="AC113" s="310"/>
      <c r="AD113" s="310"/>
      <c r="AE113" s="304"/>
    </row>
    <row r="114" s="2" customFormat="1" ht="12" spans="1:31">
      <c r="A114" s="307"/>
      <c r="B114" s="304"/>
      <c r="C114" s="308"/>
      <c r="D114" s="308"/>
      <c r="E114" s="308"/>
      <c r="F114" s="308"/>
      <c r="G114" s="308"/>
      <c r="H114" s="304"/>
      <c r="I114" s="304"/>
      <c r="J114" s="304"/>
      <c r="K114" s="304"/>
      <c r="L114" s="304"/>
      <c r="M114" s="304"/>
      <c r="N114" s="304"/>
      <c r="O114" s="304"/>
      <c r="P114" s="304"/>
      <c r="Q114" s="304"/>
      <c r="R114" s="304"/>
      <c r="S114" s="304"/>
      <c r="T114" s="309"/>
      <c r="U114" s="309"/>
      <c r="V114" s="310"/>
      <c r="W114" s="309"/>
      <c r="X114" s="309"/>
      <c r="Y114" s="304"/>
      <c r="Z114" s="309"/>
      <c r="AA114" s="309"/>
      <c r="AB114" s="310"/>
      <c r="AC114" s="310"/>
      <c r="AD114" s="310"/>
      <c r="AE114" s="304"/>
    </row>
    <row r="115" s="2" customFormat="1" ht="12" spans="1:31">
      <c r="A115" s="307"/>
      <c r="B115" s="304"/>
      <c r="C115" s="308"/>
      <c r="D115" s="308"/>
      <c r="E115" s="308"/>
      <c r="F115" s="308"/>
      <c r="G115" s="308"/>
      <c r="H115" s="304"/>
      <c r="I115" s="304"/>
      <c r="J115" s="304"/>
      <c r="K115" s="304"/>
      <c r="L115" s="304"/>
      <c r="M115" s="304"/>
      <c r="N115" s="304"/>
      <c r="O115" s="304"/>
      <c r="P115" s="304"/>
      <c r="Q115" s="304"/>
      <c r="R115" s="304"/>
      <c r="S115" s="304"/>
      <c r="T115" s="309"/>
      <c r="U115" s="309"/>
      <c r="V115" s="310"/>
      <c r="W115" s="309"/>
      <c r="X115" s="309"/>
      <c r="Y115" s="304"/>
      <c r="Z115" s="309"/>
      <c r="AA115" s="309"/>
      <c r="AB115" s="310"/>
      <c r="AC115" s="310"/>
      <c r="AD115" s="310"/>
      <c r="AE115" s="304"/>
    </row>
    <row r="116" s="2" customFormat="1" ht="12" spans="1:31">
      <c r="A116" s="307"/>
      <c r="B116" s="304"/>
      <c r="C116" s="308"/>
      <c r="D116" s="308"/>
      <c r="E116" s="308"/>
      <c r="F116" s="308"/>
      <c r="G116" s="308"/>
      <c r="H116" s="304"/>
      <c r="I116" s="304"/>
      <c r="J116" s="304"/>
      <c r="K116" s="304"/>
      <c r="L116" s="304"/>
      <c r="M116" s="304"/>
      <c r="N116" s="304"/>
      <c r="O116" s="304"/>
      <c r="P116" s="304"/>
      <c r="Q116" s="304"/>
      <c r="R116" s="304"/>
      <c r="S116" s="304"/>
      <c r="T116" s="309"/>
      <c r="U116" s="309"/>
      <c r="V116" s="310"/>
      <c r="W116" s="309"/>
      <c r="X116" s="309"/>
      <c r="Y116" s="304"/>
      <c r="Z116" s="309"/>
      <c r="AA116" s="309"/>
      <c r="AB116" s="310"/>
      <c r="AC116" s="310"/>
      <c r="AD116" s="310"/>
      <c r="AE116" s="304"/>
    </row>
    <row r="117" s="2" customFormat="1" ht="12" spans="1:31">
      <c r="A117" s="307"/>
      <c r="B117" s="304"/>
      <c r="C117" s="308"/>
      <c r="D117" s="308"/>
      <c r="E117" s="308"/>
      <c r="F117" s="308"/>
      <c r="G117" s="308"/>
      <c r="H117" s="304"/>
      <c r="I117" s="304"/>
      <c r="J117" s="304"/>
      <c r="K117" s="304"/>
      <c r="L117" s="304"/>
      <c r="M117" s="304"/>
      <c r="N117" s="304"/>
      <c r="O117" s="304"/>
      <c r="P117" s="304"/>
      <c r="Q117" s="304"/>
      <c r="R117" s="304"/>
      <c r="S117" s="304"/>
      <c r="T117" s="309"/>
      <c r="U117" s="309"/>
      <c r="V117" s="310"/>
      <c r="W117" s="309"/>
      <c r="X117" s="309"/>
      <c r="Y117" s="304"/>
      <c r="Z117" s="309"/>
      <c r="AA117" s="309"/>
      <c r="AB117" s="310"/>
      <c r="AC117" s="310"/>
      <c r="AD117" s="310"/>
      <c r="AE117" s="304"/>
    </row>
    <row r="118" s="2" customFormat="1" ht="12" spans="1:31">
      <c r="A118" s="307"/>
      <c r="B118" s="304"/>
      <c r="C118" s="308"/>
      <c r="D118" s="308"/>
      <c r="E118" s="308"/>
      <c r="F118" s="308"/>
      <c r="G118" s="308"/>
      <c r="H118" s="304"/>
      <c r="I118" s="304"/>
      <c r="J118" s="304"/>
      <c r="K118" s="304"/>
      <c r="L118" s="304"/>
      <c r="M118" s="304"/>
      <c r="N118" s="304"/>
      <c r="O118" s="304"/>
      <c r="P118" s="304"/>
      <c r="Q118" s="304"/>
      <c r="R118" s="304"/>
      <c r="S118" s="304"/>
      <c r="T118" s="309"/>
      <c r="U118" s="309"/>
      <c r="V118" s="310"/>
      <c r="W118" s="309"/>
      <c r="X118" s="309"/>
      <c r="Y118" s="304"/>
      <c r="Z118" s="309"/>
      <c r="AA118" s="309"/>
      <c r="AB118" s="310"/>
      <c r="AC118" s="310"/>
      <c r="AD118" s="310"/>
      <c r="AE118" s="304"/>
    </row>
    <row r="119" s="2" customFormat="1" ht="12" spans="1:31">
      <c r="A119" s="307"/>
      <c r="B119" s="304"/>
      <c r="C119" s="308"/>
      <c r="D119" s="308"/>
      <c r="E119" s="308"/>
      <c r="F119" s="308"/>
      <c r="G119" s="308"/>
      <c r="H119" s="304"/>
      <c r="I119" s="304"/>
      <c r="J119" s="304"/>
      <c r="K119" s="304"/>
      <c r="L119" s="304"/>
      <c r="M119" s="304"/>
      <c r="N119" s="304"/>
      <c r="O119" s="304"/>
      <c r="P119" s="304"/>
      <c r="Q119" s="304"/>
      <c r="R119" s="304"/>
      <c r="S119" s="304"/>
      <c r="T119" s="309"/>
      <c r="U119" s="309"/>
      <c r="V119" s="310"/>
      <c r="W119" s="309"/>
      <c r="X119" s="309"/>
      <c r="Y119" s="304"/>
      <c r="Z119" s="309"/>
      <c r="AA119" s="309"/>
      <c r="AB119" s="310"/>
      <c r="AC119" s="310"/>
      <c r="AD119" s="310"/>
      <c r="AE119" s="304"/>
    </row>
    <row r="120" s="2" customFormat="1" ht="12" spans="1:31">
      <c r="A120" s="307"/>
      <c r="B120" s="304"/>
      <c r="C120" s="308"/>
      <c r="D120" s="308"/>
      <c r="E120" s="308"/>
      <c r="F120" s="308"/>
      <c r="G120" s="308"/>
      <c r="H120" s="304"/>
      <c r="I120" s="304"/>
      <c r="J120" s="304"/>
      <c r="K120" s="304"/>
      <c r="L120" s="304"/>
      <c r="M120" s="304"/>
      <c r="N120" s="304"/>
      <c r="O120" s="304"/>
      <c r="P120" s="304"/>
      <c r="Q120" s="304"/>
      <c r="R120" s="304"/>
      <c r="S120" s="304"/>
      <c r="T120" s="309"/>
      <c r="U120" s="309"/>
      <c r="V120" s="310"/>
      <c r="W120" s="309"/>
      <c r="X120" s="309"/>
      <c r="Y120" s="304"/>
      <c r="Z120" s="309"/>
      <c r="AA120" s="309"/>
      <c r="AB120" s="310"/>
      <c r="AC120" s="310"/>
      <c r="AD120" s="310"/>
      <c r="AE120" s="304"/>
    </row>
    <row r="121" s="2" customFormat="1" ht="12" spans="1:31">
      <c r="A121" s="307"/>
      <c r="B121" s="304"/>
      <c r="C121" s="308"/>
      <c r="D121" s="308"/>
      <c r="E121" s="308"/>
      <c r="F121" s="308"/>
      <c r="G121" s="308"/>
      <c r="H121" s="304"/>
      <c r="I121" s="304"/>
      <c r="J121" s="304"/>
      <c r="K121" s="304"/>
      <c r="L121" s="304"/>
      <c r="M121" s="304"/>
      <c r="N121" s="304"/>
      <c r="O121" s="304"/>
      <c r="P121" s="304"/>
      <c r="Q121" s="304"/>
      <c r="R121" s="304"/>
      <c r="S121" s="304"/>
      <c r="T121" s="309"/>
      <c r="U121" s="309"/>
      <c r="V121" s="310"/>
      <c r="W121" s="309"/>
      <c r="X121" s="309"/>
      <c r="Y121" s="304"/>
      <c r="Z121" s="309"/>
      <c r="AA121" s="309"/>
      <c r="AB121" s="310"/>
      <c r="AC121" s="310"/>
      <c r="AD121" s="310"/>
      <c r="AE121" s="304"/>
    </row>
    <row r="122" s="2" customFormat="1" ht="12" spans="1:31">
      <c r="A122" s="307"/>
      <c r="B122" s="304"/>
      <c r="C122" s="308"/>
      <c r="D122" s="308"/>
      <c r="E122" s="308"/>
      <c r="F122" s="308"/>
      <c r="G122" s="308"/>
      <c r="H122" s="304"/>
      <c r="I122" s="304"/>
      <c r="J122" s="304"/>
      <c r="K122" s="304"/>
      <c r="L122" s="304"/>
      <c r="M122" s="304"/>
      <c r="N122" s="304"/>
      <c r="O122" s="304"/>
      <c r="P122" s="304"/>
      <c r="Q122" s="304"/>
      <c r="R122" s="304"/>
      <c r="S122" s="304"/>
      <c r="T122" s="309"/>
      <c r="U122" s="309"/>
      <c r="V122" s="310"/>
      <c r="W122" s="309"/>
      <c r="X122" s="309"/>
      <c r="Y122" s="304"/>
      <c r="Z122" s="309"/>
      <c r="AA122" s="309"/>
      <c r="AB122" s="310"/>
      <c r="AC122" s="310"/>
      <c r="AD122" s="310"/>
      <c r="AE122" s="304"/>
    </row>
    <row r="123" s="2" customFormat="1" ht="12" spans="1:31">
      <c r="A123" s="307"/>
      <c r="B123" s="304"/>
      <c r="C123" s="308"/>
      <c r="D123" s="308"/>
      <c r="E123" s="308"/>
      <c r="F123" s="308"/>
      <c r="G123" s="308"/>
      <c r="H123" s="304"/>
      <c r="I123" s="304"/>
      <c r="J123" s="304"/>
      <c r="K123" s="304"/>
      <c r="L123" s="304"/>
      <c r="M123" s="304"/>
      <c r="N123" s="304"/>
      <c r="O123" s="304"/>
      <c r="P123" s="304"/>
      <c r="Q123" s="304"/>
      <c r="R123" s="304"/>
      <c r="S123" s="304"/>
      <c r="T123" s="309"/>
      <c r="U123" s="309"/>
      <c r="V123" s="310"/>
      <c r="W123" s="309"/>
      <c r="X123" s="309"/>
      <c r="Y123" s="304"/>
      <c r="Z123" s="309"/>
      <c r="AA123" s="309"/>
      <c r="AB123" s="310"/>
      <c r="AC123" s="310"/>
      <c r="AD123" s="310"/>
      <c r="AE123" s="304"/>
    </row>
    <row r="124" s="2" customFormat="1" ht="12" spans="1:31">
      <c r="A124" s="307"/>
      <c r="B124" s="304"/>
      <c r="C124" s="308"/>
      <c r="D124" s="308"/>
      <c r="E124" s="308"/>
      <c r="F124" s="308"/>
      <c r="G124" s="308"/>
      <c r="H124" s="304"/>
      <c r="I124" s="304"/>
      <c r="J124" s="304"/>
      <c r="K124" s="304"/>
      <c r="L124" s="304"/>
      <c r="M124" s="304"/>
      <c r="N124" s="304"/>
      <c r="O124" s="304"/>
      <c r="P124" s="304"/>
      <c r="Q124" s="304"/>
      <c r="R124" s="304"/>
      <c r="S124" s="304"/>
      <c r="T124" s="309"/>
      <c r="U124" s="309"/>
      <c r="V124" s="310"/>
      <c r="W124" s="309"/>
      <c r="X124" s="309"/>
      <c r="Y124" s="304"/>
      <c r="Z124" s="309"/>
      <c r="AA124" s="309"/>
      <c r="AB124" s="310"/>
      <c r="AC124" s="310"/>
      <c r="AD124" s="310"/>
      <c r="AE124" s="304"/>
    </row>
    <row r="125" s="2" customFormat="1" ht="12" spans="1:31">
      <c r="A125" s="307"/>
      <c r="B125" s="304"/>
      <c r="C125" s="308"/>
      <c r="D125" s="308"/>
      <c r="E125" s="308"/>
      <c r="F125" s="308"/>
      <c r="G125" s="308"/>
      <c r="H125" s="304"/>
      <c r="I125" s="304"/>
      <c r="J125" s="304"/>
      <c r="K125" s="304"/>
      <c r="L125" s="304"/>
      <c r="M125" s="304"/>
      <c r="N125" s="304"/>
      <c r="O125" s="304"/>
      <c r="P125" s="304"/>
      <c r="Q125" s="304"/>
      <c r="R125" s="304"/>
      <c r="S125" s="304"/>
      <c r="T125" s="309"/>
      <c r="U125" s="309"/>
      <c r="V125" s="310"/>
      <c r="W125" s="309"/>
      <c r="X125" s="309"/>
      <c r="Y125" s="304"/>
      <c r="Z125" s="309"/>
      <c r="AA125" s="309"/>
      <c r="AB125" s="310"/>
      <c r="AC125" s="310"/>
      <c r="AD125" s="310"/>
      <c r="AE125" s="304"/>
    </row>
    <row r="126" s="2" customFormat="1" ht="12" spans="1:31">
      <c r="A126" s="307"/>
      <c r="B126" s="304"/>
      <c r="C126" s="308"/>
      <c r="D126" s="308"/>
      <c r="E126" s="308"/>
      <c r="F126" s="308"/>
      <c r="G126" s="308"/>
      <c r="H126" s="304"/>
      <c r="I126" s="304"/>
      <c r="J126" s="304"/>
      <c r="K126" s="304"/>
      <c r="L126" s="304"/>
      <c r="M126" s="304"/>
      <c r="N126" s="304"/>
      <c r="O126" s="304"/>
      <c r="P126" s="304"/>
      <c r="Q126" s="304"/>
      <c r="R126" s="304"/>
      <c r="S126" s="304"/>
      <c r="T126" s="309"/>
      <c r="U126" s="309"/>
      <c r="V126" s="310"/>
      <c r="W126" s="309"/>
      <c r="X126" s="309"/>
      <c r="Y126" s="304"/>
      <c r="Z126" s="309"/>
      <c r="AA126" s="309"/>
      <c r="AB126" s="310"/>
      <c r="AC126" s="310"/>
      <c r="AD126" s="310"/>
      <c r="AE126" s="304"/>
    </row>
    <row r="127" s="2" customFormat="1" ht="12" spans="1:31">
      <c r="A127" s="307"/>
      <c r="B127" s="304"/>
      <c r="C127" s="308"/>
      <c r="D127" s="308"/>
      <c r="E127" s="308"/>
      <c r="F127" s="308"/>
      <c r="G127" s="308"/>
      <c r="H127" s="304"/>
      <c r="I127" s="304"/>
      <c r="J127" s="304"/>
      <c r="K127" s="304"/>
      <c r="L127" s="304"/>
      <c r="M127" s="304"/>
      <c r="N127" s="304"/>
      <c r="O127" s="304"/>
      <c r="P127" s="304"/>
      <c r="Q127" s="304"/>
      <c r="R127" s="304"/>
      <c r="S127" s="304"/>
      <c r="T127" s="309"/>
      <c r="U127" s="309"/>
      <c r="V127" s="310"/>
      <c r="W127" s="309"/>
      <c r="X127" s="309"/>
      <c r="Y127" s="304"/>
      <c r="Z127" s="309"/>
      <c r="AA127" s="309"/>
      <c r="AB127" s="310"/>
      <c r="AC127" s="310"/>
      <c r="AD127" s="310"/>
      <c r="AE127" s="304"/>
    </row>
    <row r="128" s="2" customFormat="1" ht="12" spans="1:31">
      <c r="A128" s="307"/>
      <c r="B128" s="304"/>
      <c r="C128" s="308"/>
      <c r="D128" s="308"/>
      <c r="E128" s="308"/>
      <c r="F128" s="308"/>
      <c r="G128" s="308"/>
      <c r="H128" s="304"/>
      <c r="I128" s="304"/>
      <c r="J128" s="304"/>
      <c r="K128" s="304"/>
      <c r="L128" s="304"/>
      <c r="M128" s="304"/>
      <c r="N128" s="304"/>
      <c r="O128" s="304"/>
      <c r="P128" s="304"/>
      <c r="Q128" s="304"/>
      <c r="R128" s="304"/>
      <c r="S128" s="304"/>
      <c r="T128" s="309"/>
      <c r="U128" s="309"/>
      <c r="V128" s="310"/>
      <c r="W128" s="309"/>
      <c r="X128" s="309"/>
      <c r="Y128" s="304"/>
      <c r="Z128" s="309"/>
      <c r="AA128" s="309"/>
      <c r="AB128" s="310"/>
      <c r="AC128" s="310"/>
      <c r="AD128" s="310"/>
      <c r="AE128" s="304"/>
    </row>
    <row r="129" s="2" customFormat="1" ht="12" spans="1:31">
      <c r="A129" s="307"/>
      <c r="B129" s="304"/>
      <c r="C129" s="308"/>
      <c r="D129" s="308"/>
      <c r="E129" s="308"/>
      <c r="F129" s="308"/>
      <c r="G129" s="308"/>
      <c r="H129" s="304"/>
      <c r="I129" s="304"/>
      <c r="J129" s="304"/>
      <c r="K129" s="304"/>
      <c r="L129" s="304"/>
      <c r="M129" s="304"/>
      <c r="N129" s="304"/>
      <c r="O129" s="304"/>
      <c r="P129" s="304"/>
      <c r="Q129" s="304"/>
      <c r="R129" s="304"/>
      <c r="S129" s="304"/>
      <c r="T129" s="309"/>
      <c r="U129" s="309"/>
      <c r="V129" s="310"/>
      <c r="W129" s="309"/>
      <c r="X129" s="309"/>
      <c r="Y129" s="304"/>
      <c r="Z129" s="309"/>
      <c r="AA129" s="309"/>
      <c r="AB129" s="310"/>
      <c r="AC129" s="310"/>
      <c r="AD129" s="310"/>
      <c r="AE129" s="304"/>
    </row>
    <row r="130" s="2" customFormat="1" ht="12" spans="1:31">
      <c r="A130" s="307"/>
      <c r="B130" s="304"/>
      <c r="C130" s="308"/>
      <c r="D130" s="308"/>
      <c r="E130" s="308"/>
      <c r="F130" s="308"/>
      <c r="G130" s="308"/>
      <c r="H130" s="304"/>
      <c r="I130" s="304"/>
      <c r="J130" s="304"/>
      <c r="K130" s="304"/>
      <c r="L130" s="304"/>
      <c r="M130" s="304"/>
      <c r="N130" s="304"/>
      <c r="O130" s="304"/>
      <c r="P130" s="304"/>
      <c r="Q130" s="304"/>
      <c r="R130" s="304"/>
      <c r="S130" s="304"/>
      <c r="T130" s="309"/>
      <c r="U130" s="309"/>
      <c r="V130" s="310"/>
      <c r="W130" s="309"/>
      <c r="X130" s="309"/>
      <c r="Y130" s="304"/>
      <c r="Z130" s="309"/>
      <c r="AA130" s="309"/>
      <c r="AB130" s="310"/>
      <c r="AC130" s="310"/>
      <c r="AD130" s="310"/>
      <c r="AE130" s="304"/>
    </row>
    <row r="131" s="2" customFormat="1" ht="12" spans="1:31">
      <c r="A131" s="307"/>
      <c r="B131" s="304"/>
      <c r="C131" s="308"/>
      <c r="D131" s="308"/>
      <c r="E131" s="308"/>
      <c r="F131" s="308"/>
      <c r="G131" s="308"/>
      <c r="H131" s="304"/>
      <c r="I131" s="304"/>
      <c r="J131" s="304"/>
      <c r="K131" s="304"/>
      <c r="L131" s="304"/>
      <c r="M131" s="304"/>
      <c r="N131" s="304"/>
      <c r="O131" s="304"/>
      <c r="P131" s="304"/>
      <c r="Q131" s="304"/>
      <c r="R131" s="304"/>
      <c r="S131" s="304"/>
      <c r="T131" s="309"/>
      <c r="U131" s="309"/>
      <c r="V131" s="310"/>
      <c r="W131" s="309"/>
      <c r="X131" s="309"/>
      <c r="Y131" s="304"/>
      <c r="Z131" s="309"/>
      <c r="AA131" s="309"/>
      <c r="AB131" s="310"/>
      <c r="AC131" s="310"/>
      <c r="AD131" s="310"/>
      <c r="AE131" s="304"/>
    </row>
    <row r="132" s="2" customFormat="1" ht="12" spans="1:31">
      <c r="A132" s="307"/>
      <c r="B132" s="304"/>
      <c r="C132" s="308"/>
      <c r="D132" s="308"/>
      <c r="E132" s="308"/>
      <c r="F132" s="308"/>
      <c r="G132" s="308"/>
      <c r="H132" s="304"/>
      <c r="I132" s="304"/>
      <c r="J132" s="304"/>
      <c r="K132" s="304"/>
      <c r="L132" s="304"/>
      <c r="M132" s="304"/>
      <c r="N132" s="304"/>
      <c r="O132" s="304"/>
      <c r="P132" s="304"/>
      <c r="Q132" s="304"/>
      <c r="R132" s="304"/>
      <c r="S132" s="304"/>
      <c r="T132" s="309"/>
      <c r="U132" s="309"/>
      <c r="V132" s="310"/>
      <c r="W132" s="309"/>
      <c r="X132" s="309"/>
      <c r="Y132" s="304"/>
      <c r="Z132" s="309"/>
      <c r="AA132" s="309"/>
      <c r="AB132" s="310"/>
      <c r="AC132" s="310"/>
      <c r="AD132" s="310"/>
      <c r="AE132" s="304"/>
    </row>
    <row r="133" s="2" customFormat="1" ht="12" spans="1:31">
      <c r="A133" s="307"/>
      <c r="B133" s="304"/>
      <c r="C133" s="308"/>
      <c r="D133" s="308"/>
      <c r="E133" s="308"/>
      <c r="F133" s="308"/>
      <c r="G133" s="308"/>
      <c r="H133" s="304"/>
      <c r="I133" s="304"/>
      <c r="J133" s="304"/>
      <c r="K133" s="304"/>
      <c r="L133" s="304"/>
      <c r="M133" s="304"/>
      <c r="N133" s="304"/>
      <c r="O133" s="304"/>
      <c r="P133" s="304"/>
      <c r="Q133" s="304"/>
      <c r="R133" s="304"/>
      <c r="S133" s="304"/>
      <c r="T133" s="309"/>
      <c r="U133" s="309"/>
      <c r="V133" s="310"/>
      <c r="W133" s="309"/>
      <c r="X133" s="309"/>
      <c r="Y133" s="304"/>
      <c r="Z133" s="309"/>
      <c r="AA133" s="309"/>
      <c r="AB133" s="310"/>
      <c r="AC133" s="310"/>
      <c r="AD133" s="310"/>
      <c r="AE133" s="304"/>
    </row>
    <row r="134" s="2" customFormat="1" ht="12" spans="1:31">
      <c r="A134" s="307"/>
      <c r="B134" s="304"/>
      <c r="C134" s="308"/>
      <c r="D134" s="308"/>
      <c r="E134" s="308"/>
      <c r="F134" s="308"/>
      <c r="G134" s="308"/>
      <c r="H134" s="304"/>
      <c r="I134" s="304"/>
      <c r="J134" s="304"/>
      <c r="K134" s="304"/>
      <c r="L134" s="304"/>
      <c r="M134" s="304"/>
      <c r="N134" s="304"/>
      <c r="O134" s="304"/>
      <c r="P134" s="304"/>
      <c r="Q134" s="304"/>
      <c r="R134" s="304"/>
      <c r="S134" s="304"/>
      <c r="T134" s="309"/>
      <c r="U134" s="309"/>
      <c r="V134" s="310"/>
      <c r="W134" s="309"/>
      <c r="X134" s="309"/>
      <c r="Y134" s="304"/>
      <c r="Z134" s="309"/>
      <c r="AA134" s="309"/>
      <c r="AB134" s="310"/>
      <c r="AC134" s="310"/>
      <c r="AD134" s="310"/>
      <c r="AE134" s="304"/>
    </row>
    <row r="135" s="2" customFormat="1" ht="12" spans="1:31">
      <c r="A135" s="307"/>
      <c r="B135" s="304"/>
      <c r="C135" s="308"/>
      <c r="D135" s="308"/>
      <c r="E135" s="308"/>
      <c r="F135" s="308"/>
      <c r="G135" s="308"/>
      <c r="H135" s="304"/>
      <c r="I135" s="304"/>
      <c r="J135" s="304"/>
      <c r="K135" s="304"/>
      <c r="L135" s="304"/>
      <c r="M135" s="304"/>
      <c r="N135" s="304"/>
      <c r="O135" s="304"/>
      <c r="P135" s="304"/>
      <c r="Q135" s="304"/>
      <c r="R135" s="304"/>
      <c r="S135" s="304"/>
      <c r="T135" s="309"/>
      <c r="U135" s="309"/>
      <c r="V135" s="310"/>
      <c r="W135" s="309"/>
      <c r="X135" s="309"/>
      <c r="Y135" s="304"/>
      <c r="Z135" s="309"/>
      <c r="AA135" s="309"/>
      <c r="AB135" s="310"/>
      <c r="AC135" s="310"/>
      <c r="AD135" s="310"/>
      <c r="AE135" s="304"/>
    </row>
    <row r="136" s="2" customFormat="1" ht="12" spans="1:31">
      <c r="A136" s="307"/>
      <c r="B136" s="304"/>
      <c r="C136" s="308"/>
      <c r="D136" s="308"/>
      <c r="E136" s="308"/>
      <c r="F136" s="308"/>
      <c r="G136" s="308"/>
      <c r="H136" s="304"/>
      <c r="I136" s="304"/>
      <c r="J136" s="304"/>
      <c r="K136" s="304"/>
      <c r="L136" s="304"/>
      <c r="M136" s="304"/>
      <c r="N136" s="304"/>
      <c r="O136" s="304"/>
      <c r="P136" s="304"/>
      <c r="Q136" s="304"/>
      <c r="R136" s="304"/>
      <c r="S136" s="304"/>
      <c r="T136" s="309"/>
      <c r="U136" s="309"/>
      <c r="V136" s="310"/>
      <c r="W136" s="309"/>
      <c r="X136" s="309"/>
      <c r="Y136" s="304"/>
      <c r="Z136" s="309"/>
      <c r="AA136" s="309"/>
      <c r="AB136" s="310"/>
      <c r="AC136" s="310"/>
      <c r="AD136" s="310"/>
      <c r="AE136" s="304"/>
    </row>
    <row r="137" s="2" customFormat="1" ht="12" spans="1:31">
      <c r="A137" s="307"/>
      <c r="B137" s="304"/>
      <c r="C137" s="308"/>
      <c r="D137" s="308"/>
      <c r="E137" s="308"/>
      <c r="F137" s="308"/>
      <c r="G137" s="308"/>
      <c r="H137" s="304"/>
      <c r="I137" s="304"/>
      <c r="J137" s="304"/>
      <c r="K137" s="304"/>
      <c r="L137" s="304"/>
      <c r="M137" s="304"/>
      <c r="N137" s="304"/>
      <c r="O137" s="304"/>
      <c r="P137" s="304"/>
      <c r="Q137" s="304"/>
      <c r="R137" s="304"/>
      <c r="S137" s="304"/>
      <c r="T137" s="309"/>
      <c r="U137" s="309"/>
      <c r="V137" s="310"/>
      <c r="W137" s="309"/>
      <c r="X137" s="309"/>
      <c r="Y137" s="304"/>
      <c r="Z137" s="309"/>
      <c r="AA137" s="309"/>
      <c r="AB137" s="310"/>
      <c r="AC137" s="310"/>
      <c r="AD137" s="310"/>
      <c r="AE137" s="304"/>
    </row>
    <row r="138" s="2" customFormat="1" ht="12" spans="1:31">
      <c r="A138" s="307"/>
      <c r="B138" s="304"/>
      <c r="C138" s="308"/>
      <c r="D138" s="308"/>
      <c r="E138" s="308"/>
      <c r="F138" s="308"/>
      <c r="G138" s="308"/>
      <c r="H138" s="304"/>
      <c r="I138" s="304"/>
      <c r="J138" s="304"/>
      <c r="K138" s="304"/>
      <c r="L138" s="304"/>
      <c r="M138" s="304"/>
      <c r="N138" s="304"/>
      <c r="O138" s="304"/>
      <c r="P138" s="304"/>
      <c r="Q138" s="304"/>
      <c r="R138" s="304"/>
      <c r="S138" s="304"/>
      <c r="T138" s="309"/>
      <c r="U138" s="309"/>
      <c r="V138" s="310"/>
      <c r="W138" s="309"/>
      <c r="X138" s="309"/>
      <c r="Y138" s="304"/>
      <c r="Z138" s="309"/>
      <c r="AA138" s="309"/>
      <c r="AB138" s="310"/>
      <c r="AC138" s="310"/>
      <c r="AD138" s="310"/>
      <c r="AE138" s="304"/>
    </row>
    <row r="139" s="2" customFormat="1" ht="12" spans="1:31">
      <c r="A139" s="307"/>
      <c r="B139" s="304"/>
      <c r="C139" s="308"/>
      <c r="D139" s="308"/>
      <c r="E139" s="308"/>
      <c r="F139" s="308"/>
      <c r="G139" s="308"/>
      <c r="H139" s="304"/>
      <c r="I139" s="304"/>
      <c r="J139" s="304"/>
      <c r="K139" s="304"/>
      <c r="L139" s="304"/>
      <c r="M139" s="304"/>
      <c r="N139" s="304"/>
      <c r="O139" s="304"/>
      <c r="P139" s="304"/>
      <c r="Q139" s="304"/>
      <c r="R139" s="304"/>
      <c r="S139" s="304"/>
      <c r="T139" s="309"/>
      <c r="U139" s="309"/>
      <c r="V139" s="310"/>
      <c r="W139" s="309"/>
      <c r="X139" s="309"/>
      <c r="Y139" s="304"/>
      <c r="Z139" s="309"/>
      <c r="AA139" s="309"/>
      <c r="AB139" s="310"/>
      <c r="AC139" s="310"/>
      <c r="AD139" s="310"/>
      <c r="AE139" s="304"/>
    </row>
    <row r="140" s="2" customFormat="1" ht="12" spans="1:31">
      <c r="A140" s="307"/>
      <c r="B140" s="304"/>
      <c r="C140" s="308"/>
      <c r="D140" s="308"/>
      <c r="E140" s="308"/>
      <c r="F140" s="308"/>
      <c r="G140" s="308"/>
      <c r="H140" s="304"/>
      <c r="I140" s="304"/>
      <c r="J140" s="304"/>
      <c r="K140" s="304"/>
      <c r="L140" s="304"/>
      <c r="M140" s="304"/>
      <c r="N140" s="304"/>
      <c r="O140" s="304"/>
      <c r="P140" s="304"/>
      <c r="Q140" s="304"/>
      <c r="R140" s="304"/>
      <c r="S140" s="304"/>
      <c r="T140" s="309"/>
      <c r="U140" s="309"/>
      <c r="V140" s="310"/>
      <c r="W140" s="309"/>
      <c r="X140" s="309"/>
      <c r="Y140" s="304"/>
      <c r="Z140" s="309"/>
      <c r="AA140" s="309"/>
      <c r="AB140" s="310"/>
      <c r="AC140" s="310"/>
      <c r="AD140" s="310"/>
      <c r="AE140" s="304"/>
    </row>
    <row r="141" s="2" customFormat="1" ht="12" spans="1:31">
      <c r="A141" s="307"/>
      <c r="B141" s="304"/>
      <c r="C141" s="308"/>
      <c r="D141" s="308"/>
      <c r="E141" s="308"/>
      <c r="F141" s="308"/>
      <c r="G141" s="308"/>
      <c r="H141" s="304"/>
      <c r="I141" s="304"/>
      <c r="J141" s="304"/>
      <c r="K141" s="304"/>
      <c r="L141" s="304"/>
      <c r="M141" s="304"/>
      <c r="N141" s="304"/>
      <c r="O141" s="304"/>
      <c r="P141" s="304"/>
      <c r="Q141" s="304"/>
      <c r="R141" s="304"/>
      <c r="S141" s="304"/>
      <c r="T141" s="309"/>
      <c r="U141" s="309"/>
      <c r="V141" s="310"/>
      <c r="W141" s="309"/>
      <c r="X141" s="309"/>
      <c r="Y141" s="304"/>
      <c r="Z141" s="309"/>
      <c r="AA141" s="309"/>
      <c r="AB141" s="310"/>
      <c r="AC141" s="310"/>
      <c r="AD141" s="310"/>
      <c r="AE141" s="304"/>
    </row>
    <row r="142" s="2" customFormat="1" ht="12" spans="1:31">
      <c r="A142" s="307"/>
      <c r="B142" s="304"/>
      <c r="C142" s="308"/>
      <c r="D142" s="308"/>
      <c r="E142" s="308"/>
      <c r="F142" s="308"/>
      <c r="G142" s="308"/>
      <c r="H142" s="304"/>
      <c r="I142" s="304"/>
      <c r="J142" s="304"/>
      <c r="K142" s="304"/>
      <c r="L142" s="304"/>
      <c r="M142" s="304"/>
      <c r="N142" s="304"/>
      <c r="O142" s="304"/>
      <c r="P142" s="304"/>
      <c r="Q142" s="304"/>
      <c r="R142" s="304"/>
      <c r="S142" s="304"/>
      <c r="T142" s="309"/>
      <c r="U142" s="309"/>
      <c r="V142" s="310"/>
      <c r="W142" s="309"/>
      <c r="X142" s="309"/>
      <c r="Y142" s="304"/>
      <c r="Z142" s="309"/>
      <c r="AA142" s="309"/>
      <c r="AB142" s="310"/>
      <c r="AC142" s="310"/>
      <c r="AD142" s="310"/>
      <c r="AE142" s="304"/>
    </row>
    <row r="143" s="2" customFormat="1" ht="12" spans="1:31">
      <c r="A143" s="307"/>
      <c r="B143" s="304"/>
      <c r="C143" s="308"/>
      <c r="D143" s="308"/>
      <c r="E143" s="308"/>
      <c r="F143" s="308"/>
      <c r="G143" s="308"/>
      <c r="H143" s="304"/>
      <c r="I143" s="304"/>
      <c r="J143" s="304"/>
      <c r="K143" s="304"/>
      <c r="L143" s="304"/>
      <c r="M143" s="304"/>
      <c r="N143" s="304"/>
      <c r="O143" s="304"/>
      <c r="P143" s="304"/>
      <c r="Q143" s="304"/>
      <c r="R143" s="304"/>
      <c r="S143" s="304"/>
      <c r="T143" s="309"/>
      <c r="U143" s="309"/>
      <c r="V143" s="310"/>
      <c r="W143" s="309"/>
      <c r="X143" s="309"/>
      <c r="Y143" s="304"/>
      <c r="Z143" s="309"/>
      <c r="AA143" s="309"/>
      <c r="AB143" s="310"/>
      <c r="AC143" s="310"/>
      <c r="AD143" s="310"/>
      <c r="AE143" s="304"/>
    </row>
    <row r="144" s="2" customFormat="1" ht="12" spans="1:31">
      <c r="A144" s="307"/>
      <c r="B144" s="304"/>
      <c r="C144" s="308"/>
      <c r="D144" s="308"/>
      <c r="E144" s="308"/>
      <c r="F144" s="308"/>
      <c r="G144" s="308"/>
      <c r="H144" s="304"/>
      <c r="I144" s="304"/>
      <c r="J144" s="304"/>
      <c r="K144" s="304"/>
      <c r="L144" s="304"/>
      <c r="M144" s="304"/>
      <c r="N144" s="304"/>
      <c r="O144" s="304"/>
      <c r="P144" s="304"/>
      <c r="Q144" s="304"/>
      <c r="R144" s="304"/>
      <c r="S144" s="304"/>
      <c r="T144" s="309"/>
      <c r="U144" s="309"/>
      <c r="V144" s="310"/>
      <c r="W144" s="309"/>
      <c r="X144" s="309"/>
      <c r="Y144" s="304"/>
      <c r="Z144" s="309"/>
      <c r="AA144" s="309"/>
      <c r="AB144" s="310"/>
      <c r="AC144" s="310"/>
      <c r="AD144" s="310"/>
      <c r="AE144" s="304"/>
    </row>
    <row r="145" s="2" customFormat="1" ht="12" spans="1:31">
      <c r="A145" s="307"/>
      <c r="B145" s="304"/>
      <c r="C145" s="308"/>
      <c r="D145" s="308"/>
      <c r="E145" s="308"/>
      <c r="F145" s="308"/>
      <c r="G145" s="308"/>
      <c r="H145" s="304"/>
      <c r="I145" s="304"/>
      <c r="J145" s="304"/>
      <c r="K145" s="304"/>
      <c r="L145" s="304"/>
      <c r="M145" s="304"/>
      <c r="N145" s="304"/>
      <c r="O145" s="304"/>
      <c r="P145" s="304"/>
      <c r="Q145" s="304"/>
      <c r="R145" s="304"/>
      <c r="S145" s="304"/>
      <c r="T145" s="309"/>
      <c r="U145" s="309"/>
      <c r="V145" s="310"/>
      <c r="W145" s="309"/>
      <c r="X145" s="309"/>
      <c r="Y145" s="304"/>
      <c r="Z145" s="309"/>
      <c r="AA145" s="309"/>
      <c r="AB145" s="310"/>
      <c r="AC145" s="310"/>
      <c r="AD145" s="310"/>
      <c r="AE145" s="304"/>
    </row>
    <row r="146" s="2" customFormat="1" ht="12" spans="1:31">
      <c r="A146" s="307"/>
      <c r="B146" s="304"/>
      <c r="C146" s="308"/>
      <c r="D146" s="308"/>
      <c r="E146" s="308"/>
      <c r="F146" s="308"/>
      <c r="G146" s="308"/>
      <c r="H146" s="304"/>
      <c r="I146" s="304"/>
      <c r="J146" s="304"/>
      <c r="K146" s="304"/>
      <c r="L146" s="304"/>
      <c r="M146" s="304"/>
      <c r="N146" s="304"/>
      <c r="O146" s="304"/>
      <c r="P146" s="304"/>
      <c r="Q146" s="304"/>
      <c r="R146" s="304"/>
      <c r="S146" s="304"/>
      <c r="T146" s="309"/>
      <c r="U146" s="309"/>
      <c r="V146" s="310"/>
      <c r="W146" s="309"/>
      <c r="X146" s="309"/>
      <c r="Y146" s="304"/>
      <c r="Z146" s="309"/>
      <c r="AA146" s="309"/>
      <c r="AB146" s="310"/>
      <c r="AC146" s="310"/>
      <c r="AD146" s="310"/>
      <c r="AE146" s="304"/>
    </row>
    <row r="147" s="2" customFormat="1" ht="12" spans="1:31">
      <c r="A147" s="307"/>
      <c r="B147" s="304"/>
      <c r="C147" s="308"/>
      <c r="D147" s="308"/>
      <c r="E147" s="308"/>
      <c r="F147" s="308"/>
      <c r="G147" s="308"/>
      <c r="H147" s="304"/>
      <c r="I147" s="304"/>
      <c r="J147" s="304"/>
      <c r="K147" s="304"/>
      <c r="L147" s="304"/>
      <c r="M147" s="304"/>
      <c r="N147" s="304"/>
      <c r="O147" s="304"/>
      <c r="P147" s="304"/>
      <c r="Q147" s="304"/>
      <c r="R147" s="304"/>
      <c r="S147" s="304"/>
      <c r="T147" s="309"/>
      <c r="U147" s="309"/>
      <c r="V147" s="310"/>
      <c r="W147" s="309"/>
      <c r="X147" s="309"/>
      <c r="Y147" s="304"/>
      <c r="Z147" s="309"/>
      <c r="AA147" s="309"/>
      <c r="AB147" s="310"/>
      <c r="AC147" s="310"/>
      <c r="AD147" s="310"/>
      <c r="AE147" s="304"/>
    </row>
    <row r="148" s="2" customFormat="1" ht="12" spans="1:31">
      <c r="A148" s="307"/>
      <c r="B148" s="304"/>
      <c r="C148" s="308"/>
      <c r="D148" s="308"/>
      <c r="E148" s="308"/>
      <c r="F148" s="308"/>
      <c r="G148" s="308"/>
      <c r="H148" s="304"/>
      <c r="I148" s="304"/>
      <c r="J148" s="304"/>
      <c r="K148" s="304"/>
      <c r="L148" s="304"/>
      <c r="M148" s="304"/>
      <c r="N148" s="304"/>
      <c r="O148" s="304"/>
      <c r="P148" s="304"/>
      <c r="Q148" s="304"/>
      <c r="R148" s="304"/>
      <c r="S148" s="304"/>
      <c r="T148" s="309"/>
      <c r="U148" s="309"/>
      <c r="V148" s="310"/>
      <c r="W148" s="309"/>
      <c r="X148" s="309"/>
      <c r="Y148" s="304"/>
      <c r="Z148" s="309"/>
      <c r="AA148" s="309"/>
      <c r="AB148" s="310"/>
      <c r="AC148" s="310"/>
      <c r="AD148" s="310"/>
      <c r="AE148" s="304"/>
    </row>
    <row r="149" s="2" customFormat="1" ht="12" spans="1:31">
      <c r="A149" s="307"/>
      <c r="B149" s="304"/>
      <c r="C149" s="308"/>
      <c r="D149" s="308"/>
      <c r="E149" s="308"/>
      <c r="F149" s="308"/>
      <c r="G149" s="308"/>
      <c r="H149" s="304"/>
      <c r="I149" s="304"/>
      <c r="J149" s="304"/>
      <c r="K149" s="304"/>
      <c r="L149" s="304"/>
      <c r="M149" s="304"/>
      <c r="N149" s="304"/>
      <c r="O149" s="304"/>
      <c r="P149" s="304"/>
      <c r="Q149" s="304"/>
      <c r="R149" s="304"/>
      <c r="S149" s="304"/>
      <c r="T149" s="309"/>
      <c r="U149" s="309"/>
      <c r="V149" s="310"/>
      <c r="W149" s="309"/>
      <c r="X149" s="309"/>
      <c r="Y149" s="304"/>
      <c r="Z149" s="309"/>
      <c r="AA149" s="309"/>
      <c r="AB149" s="310"/>
      <c r="AC149" s="310"/>
      <c r="AD149" s="310"/>
      <c r="AE149" s="304"/>
    </row>
    <row r="150" s="2" customFormat="1" ht="12" spans="1:31">
      <c r="A150" s="307"/>
      <c r="B150" s="304"/>
      <c r="C150" s="308"/>
      <c r="D150" s="308"/>
      <c r="E150" s="308"/>
      <c r="F150" s="308"/>
      <c r="G150" s="308"/>
      <c r="H150" s="304"/>
      <c r="I150" s="304"/>
      <c r="J150" s="304"/>
      <c r="K150" s="304"/>
      <c r="L150" s="304"/>
      <c r="M150" s="304"/>
      <c r="N150" s="304"/>
      <c r="O150" s="304"/>
      <c r="P150" s="304"/>
      <c r="Q150" s="304"/>
      <c r="R150" s="304"/>
      <c r="S150" s="304"/>
      <c r="T150" s="309"/>
      <c r="U150" s="309"/>
      <c r="V150" s="310"/>
      <c r="W150" s="309"/>
      <c r="X150" s="309"/>
      <c r="Y150" s="304"/>
      <c r="Z150" s="309"/>
      <c r="AA150" s="309"/>
      <c r="AB150" s="310"/>
      <c r="AC150" s="310"/>
      <c r="AD150" s="310"/>
      <c r="AE150" s="304"/>
    </row>
    <row r="151" s="2" customFormat="1" ht="12" spans="1:31">
      <c r="A151" s="307"/>
      <c r="B151" s="304"/>
      <c r="C151" s="308"/>
      <c r="D151" s="308"/>
      <c r="E151" s="308"/>
      <c r="F151" s="308"/>
      <c r="G151" s="308"/>
      <c r="H151" s="304"/>
      <c r="I151" s="304"/>
      <c r="J151" s="304"/>
      <c r="K151" s="304"/>
      <c r="L151" s="304"/>
      <c r="M151" s="304"/>
      <c r="N151" s="304"/>
      <c r="O151" s="304"/>
      <c r="P151" s="304"/>
      <c r="Q151" s="304"/>
      <c r="R151" s="304"/>
      <c r="S151" s="304"/>
      <c r="T151" s="309"/>
      <c r="U151" s="309"/>
      <c r="V151" s="310"/>
      <c r="W151" s="309"/>
      <c r="X151" s="309"/>
      <c r="Y151" s="304"/>
      <c r="Z151" s="309"/>
      <c r="AA151" s="309"/>
      <c r="AB151" s="310"/>
      <c r="AC151" s="310"/>
      <c r="AD151" s="310"/>
      <c r="AE151" s="304"/>
    </row>
    <row r="152" s="2" customFormat="1" ht="12" spans="1:31">
      <c r="A152" s="307"/>
      <c r="B152" s="304"/>
      <c r="C152" s="308"/>
      <c r="D152" s="308"/>
      <c r="E152" s="308"/>
      <c r="F152" s="308"/>
      <c r="G152" s="308"/>
      <c r="H152" s="304"/>
      <c r="I152" s="304"/>
      <c r="J152" s="304"/>
      <c r="K152" s="304"/>
      <c r="L152" s="304"/>
      <c r="M152" s="304"/>
      <c r="N152" s="304"/>
      <c r="O152" s="304"/>
      <c r="P152" s="304"/>
      <c r="Q152" s="304"/>
      <c r="R152" s="304"/>
      <c r="S152" s="304"/>
      <c r="T152" s="309"/>
      <c r="U152" s="309"/>
      <c r="V152" s="310"/>
      <c r="W152" s="309"/>
      <c r="X152" s="309"/>
      <c r="Y152" s="304"/>
      <c r="Z152" s="309"/>
      <c r="AA152" s="309"/>
      <c r="AB152" s="310"/>
      <c r="AC152" s="310"/>
      <c r="AD152" s="310"/>
      <c r="AE152" s="304"/>
    </row>
    <row r="153" s="2" customFormat="1" ht="12" spans="1:31">
      <c r="A153" s="307"/>
      <c r="B153" s="304"/>
      <c r="C153" s="308"/>
      <c r="D153" s="308"/>
      <c r="E153" s="308"/>
      <c r="F153" s="308"/>
      <c r="G153" s="308"/>
      <c r="H153" s="304"/>
      <c r="I153" s="304"/>
      <c r="J153" s="304"/>
      <c r="K153" s="304"/>
      <c r="L153" s="304"/>
      <c r="M153" s="304"/>
      <c r="N153" s="304"/>
      <c r="O153" s="304"/>
      <c r="P153" s="304"/>
      <c r="Q153" s="304"/>
      <c r="R153" s="304"/>
      <c r="S153" s="304"/>
      <c r="T153" s="309"/>
      <c r="U153" s="309"/>
      <c r="V153" s="310"/>
      <c r="W153" s="309"/>
      <c r="X153" s="309"/>
      <c r="Y153" s="304"/>
      <c r="Z153" s="309"/>
      <c r="AA153" s="309"/>
      <c r="AB153" s="310"/>
      <c r="AC153" s="310"/>
      <c r="AD153" s="310"/>
      <c r="AE153" s="304"/>
    </row>
    <row r="154" s="2" customFormat="1" ht="12" spans="1:31">
      <c r="A154" s="307"/>
      <c r="B154" s="304"/>
      <c r="C154" s="308"/>
      <c r="D154" s="308"/>
      <c r="E154" s="308"/>
      <c r="F154" s="308"/>
      <c r="G154" s="308"/>
      <c r="H154" s="304"/>
      <c r="I154" s="304"/>
      <c r="J154" s="304"/>
      <c r="K154" s="304"/>
      <c r="L154" s="304"/>
      <c r="M154" s="304"/>
      <c r="N154" s="304"/>
      <c r="O154" s="304"/>
      <c r="P154" s="304"/>
      <c r="Q154" s="304"/>
      <c r="R154" s="304"/>
      <c r="S154" s="304"/>
      <c r="T154" s="309"/>
      <c r="U154" s="309"/>
      <c r="V154" s="310"/>
      <c r="W154" s="309"/>
      <c r="X154" s="309"/>
      <c r="Y154" s="304"/>
      <c r="Z154" s="309"/>
      <c r="AA154" s="309"/>
      <c r="AB154" s="310"/>
      <c r="AC154" s="310"/>
      <c r="AD154" s="310"/>
      <c r="AE154" s="304"/>
    </row>
    <row r="155" s="2" customFormat="1" ht="12" spans="1:31">
      <c r="A155" s="307"/>
      <c r="B155" s="304"/>
      <c r="C155" s="308"/>
      <c r="D155" s="308"/>
      <c r="E155" s="308"/>
      <c r="F155" s="308"/>
      <c r="G155" s="308"/>
      <c r="H155" s="304"/>
      <c r="I155" s="304"/>
      <c r="J155" s="304"/>
      <c r="K155" s="304"/>
      <c r="L155" s="304"/>
      <c r="M155" s="304"/>
      <c r="N155" s="304"/>
      <c r="O155" s="304"/>
      <c r="P155" s="304"/>
      <c r="Q155" s="304"/>
      <c r="R155" s="304"/>
      <c r="S155" s="304"/>
      <c r="T155" s="309"/>
      <c r="U155" s="309"/>
      <c r="V155" s="310"/>
      <c r="W155" s="309"/>
      <c r="X155" s="309"/>
      <c r="Y155" s="304"/>
      <c r="Z155" s="309"/>
      <c r="AA155" s="309"/>
      <c r="AB155" s="310"/>
      <c r="AC155" s="310"/>
      <c r="AD155" s="310"/>
      <c r="AE155" s="304"/>
    </row>
    <row r="156" s="2" customFormat="1" ht="12" spans="1:31">
      <c r="A156" s="307"/>
      <c r="B156" s="304"/>
      <c r="C156" s="308"/>
      <c r="D156" s="308"/>
      <c r="E156" s="308"/>
      <c r="F156" s="308"/>
      <c r="G156" s="308"/>
      <c r="H156" s="304"/>
      <c r="I156" s="304"/>
      <c r="J156" s="304"/>
      <c r="K156" s="304"/>
      <c r="L156" s="304"/>
      <c r="M156" s="304"/>
      <c r="N156" s="304"/>
      <c r="O156" s="304"/>
      <c r="P156" s="304"/>
      <c r="Q156" s="304"/>
      <c r="R156" s="304"/>
      <c r="S156" s="304"/>
      <c r="T156" s="309"/>
      <c r="U156" s="309"/>
      <c r="V156" s="310"/>
      <c r="W156" s="309"/>
      <c r="X156" s="309"/>
      <c r="Y156" s="304"/>
      <c r="Z156" s="309"/>
      <c r="AA156" s="309"/>
      <c r="AB156" s="310"/>
      <c r="AC156" s="310"/>
      <c r="AD156" s="310"/>
      <c r="AE156" s="304"/>
    </row>
    <row r="157" s="2" customFormat="1" ht="12" spans="1:31">
      <c r="A157" s="307"/>
      <c r="B157" s="304"/>
      <c r="C157" s="308"/>
      <c r="D157" s="308"/>
      <c r="E157" s="308"/>
      <c r="F157" s="308"/>
      <c r="G157" s="308"/>
      <c r="H157" s="304"/>
      <c r="I157" s="304"/>
      <c r="J157" s="304"/>
      <c r="K157" s="304"/>
      <c r="L157" s="304"/>
      <c r="M157" s="304"/>
      <c r="N157" s="304"/>
      <c r="O157" s="304"/>
      <c r="P157" s="304"/>
      <c r="Q157" s="304"/>
      <c r="R157" s="304"/>
      <c r="S157" s="304"/>
      <c r="T157" s="309"/>
      <c r="U157" s="309"/>
      <c r="V157" s="310"/>
      <c r="W157" s="309"/>
      <c r="X157" s="309"/>
      <c r="Y157" s="304"/>
      <c r="Z157" s="309"/>
      <c r="AA157" s="309"/>
      <c r="AB157" s="310"/>
      <c r="AC157" s="310"/>
      <c r="AD157" s="310"/>
      <c r="AE157" s="304"/>
    </row>
    <row r="158" s="2" customFormat="1" ht="12" spans="1:31">
      <c r="A158" s="307"/>
      <c r="B158" s="304"/>
      <c r="C158" s="308"/>
      <c r="D158" s="308"/>
      <c r="E158" s="308"/>
      <c r="F158" s="308"/>
      <c r="G158" s="308"/>
      <c r="H158" s="304"/>
      <c r="I158" s="304"/>
      <c r="J158" s="304"/>
      <c r="K158" s="304"/>
      <c r="L158" s="304"/>
      <c r="M158" s="304"/>
      <c r="N158" s="304"/>
      <c r="O158" s="304"/>
      <c r="P158" s="304"/>
      <c r="Q158" s="304"/>
      <c r="R158" s="304"/>
      <c r="S158" s="304"/>
      <c r="T158" s="309"/>
      <c r="U158" s="309"/>
      <c r="V158" s="310"/>
      <c r="W158" s="309"/>
      <c r="X158" s="309"/>
      <c r="Y158" s="304"/>
      <c r="Z158" s="309"/>
      <c r="AA158" s="309"/>
      <c r="AB158" s="310"/>
      <c r="AC158" s="310"/>
      <c r="AD158" s="310"/>
      <c r="AE158" s="304"/>
    </row>
    <row r="159" s="2" customFormat="1" ht="12" spans="1:31">
      <c r="A159" s="307"/>
      <c r="B159" s="304"/>
      <c r="C159" s="308"/>
      <c r="D159" s="308"/>
      <c r="E159" s="308"/>
      <c r="F159" s="308"/>
      <c r="G159" s="308"/>
      <c r="H159" s="304"/>
      <c r="I159" s="304"/>
      <c r="J159" s="304"/>
      <c r="K159" s="304"/>
      <c r="L159" s="304"/>
      <c r="M159" s="304"/>
      <c r="N159" s="304"/>
      <c r="O159" s="304"/>
      <c r="P159" s="304"/>
      <c r="Q159" s="304"/>
      <c r="R159" s="304"/>
      <c r="S159" s="304"/>
      <c r="T159" s="309"/>
      <c r="U159" s="309"/>
      <c r="V159" s="310"/>
      <c r="W159" s="309"/>
      <c r="X159" s="309"/>
      <c r="Y159" s="304"/>
      <c r="Z159" s="309"/>
      <c r="AA159" s="309"/>
      <c r="AB159" s="310"/>
      <c r="AC159" s="310"/>
      <c r="AD159" s="310"/>
      <c r="AE159" s="304"/>
    </row>
    <row r="160" s="2" customFormat="1" ht="12" spans="1:31">
      <c r="A160" s="307"/>
      <c r="B160" s="304"/>
      <c r="C160" s="308"/>
      <c r="D160" s="308"/>
      <c r="E160" s="308"/>
      <c r="F160" s="308"/>
      <c r="G160" s="308"/>
      <c r="H160" s="304"/>
      <c r="I160" s="304"/>
      <c r="J160" s="304"/>
      <c r="K160" s="304"/>
      <c r="L160" s="304"/>
      <c r="M160" s="304"/>
      <c r="N160" s="304"/>
      <c r="O160" s="304"/>
      <c r="P160" s="304"/>
      <c r="Q160" s="304"/>
      <c r="R160" s="304"/>
      <c r="S160" s="304"/>
      <c r="T160" s="309"/>
      <c r="U160" s="309"/>
      <c r="V160" s="310"/>
      <c r="W160" s="309"/>
      <c r="X160" s="309"/>
      <c r="Y160" s="304"/>
      <c r="Z160" s="309"/>
      <c r="AA160" s="309"/>
      <c r="AB160" s="310"/>
      <c r="AC160" s="310"/>
      <c r="AD160" s="310"/>
      <c r="AE160" s="304"/>
    </row>
    <row r="161" s="2" customFormat="1" ht="12" spans="1:31">
      <c r="A161" s="307"/>
      <c r="B161" s="304"/>
      <c r="C161" s="308"/>
      <c r="D161" s="308"/>
      <c r="E161" s="308"/>
      <c r="F161" s="308"/>
      <c r="G161" s="308"/>
      <c r="H161" s="304"/>
      <c r="I161" s="304"/>
      <c r="J161" s="304"/>
      <c r="K161" s="304"/>
      <c r="L161" s="304"/>
      <c r="M161" s="304"/>
      <c r="N161" s="304"/>
      <c r="O161" s="304"/>
      <c r="P161" s="304"/>
      <c r="Q161" s="304"/>
      <c r="R161" s="304"/>
      <c r="S161" s="304"/>
      <c r="T161" s="309"/>
      <c r="U161" s="309"/>
      <c r="V161" s="310"/>
      <c r="W161" s="309"/>
      <c r="X161" s="309"/>
      <c r="Y161" s="304"/>
      <c r="Z161" s="309"/>
      <c r="AA161" s="309"/>
      <c r="AB161" s="310"/>
      <c r="AC161" s="310"/>
      <c r="AD161" s="310"/>
      <c r="AE161" s="304"/>
    </row>
    <row r="162" s="2" customFormat="1" ht="12" spans="1:31">
      <c r="A162" s="307"/>
      <c r="B162" s="304"/>
      <c r="C162" s="308"/>
      <c r="D162" s="308"/>
      <c r="E162" s="308"/>
      <c r="F162" s="308"/>
      <c r="G162" s="308"/>
      <c r="H162" s="304"/>
      <c r="I162" s="304"/>
      <c r="J162" s="304"/>
      <c r="K162" s="304"/>
      <c r="L162" s="304"/>
      <c r="M162" s="304"/>
      <c r="N162" s="304"/>
      <c r="O162" s="304"/>
      <c r="P162" s="304"/>
      <c r="Q162" s="304"/>
      <c r="R162" s="304"/>
      <c r="S162" s="304"/>
      <c r="T162" s="309"/>
      <c r="U162" s="309"/>
      <c r="V162" s="310"/>
      <c r="W162" s="309"/>
      <c r="X162" s="309"/>
      <c r="Y162" s="304"/>
      <c r="Z162" s="309"/>
      <c r="AA162" s="309"/>
      <c r="AB162" s="310"/>
      <c r="AC162" s="310"/>
      <c r="AD162" s="310"/>
      <c r="AE162" s="304"/>
    </row>
    <row r="163" s="2" customFormat="1" ht="12" spans="1:31">
      <c r="A163" s="307"/>
      <c r="B163" s="304"/>
      <c r="C163" s="308"/>
      <c r="D163" s="308"/>
      <c r="E163" s="308"/>
      <c r="F163" s="308"/>
      <c r="G163" s="308"/>
      <c r="H163" s="304"/>
      <c r="I163" s="304"/>
      <c r="J163" s="304"/>
      <c r="K163" s="304"/>
      <c r="L163" s="304"/>
      <c r="M163" s="304"/>
      <c r="N163" s="304"/>
      <c r="O163" s="304"/>
      <c r="P163" s="304"/>
      <c r="Q163" s="304"/>
      <c r="R163" s="304"/>
      <c r="S163" s="304"/>
      <c r="T163" s="309"/>
      <c r="U163" s="309"/>
      <c r="V163" s="310"/>
      <c r="W163" s="309"/>
      <c r="X163" s="309"/>
      <c r="Y163" s="304"/>
      <c r="Z163" s="309"/>
      <c r="AA163" s="309"/>
      <c r="AB163" s="310"/>
      <c r="AC163" s="310"/>
      <c r="AD163" s="310"/>
      <c r="AE163" s="304"/>
    </row>
    <row r="164" s="2" customFormat="1" ht="12" spans="1:31">
      <c r="A164" s="307"/>
      <c r="B164" s="304"/>
      <c r="C164" s="308"/>
      <c r="D164" s="308"/>
      <c r="E164" s="308"/>
      <c r="F164" s="308"/>
      <c r="G164" s="308"/>
      <c r="H164" s="304"/>
      <c r="I164" s="304"/>
      <c r="J164" s="304"/>
      <c r="K164" s="304"/>
      <c r="L164" s="304"/>
      <c r="M164" s="304"/>
      <c r="N164" s="304"/>
      <c r="O164" s="304"/>
      <c r="P164" s="304"/>
      <c r="Q164" s="304"/>
      <c r="R164" s="304"/>
      <c r="S164" s="304"/>
      <c r="T164" s="309"/>
      <c r="U164" s="309"/>
      <c r="V164" s="310"/>
      <c r="W164" s="309"/>
      <c r="X164" s="309"/>
      <c r="Y164" s="304"/>
      <c r="Z164" s="309"/>
      <c r="AA164" s="309"/>
      <c r="AB164" s="310"/>
      <c r="AC164" s="310"/>
      <c r="AD164" s="310"/>
      <c r="AE164" s="304"/>
    </row>
    <row r="165" s="2" customFormat="1" ht="12" spans="1:31">
      <c r="A165" s="307"/>
      <c r="B165" s="304"/>
      <c r="C165" s="308"/>
      <c r="D165" s="308"/>
      <c r="E165" s="308"/>
      <c r="F165" s="308"/>
      <c r="G165" s="308"/>
      <c r="H165" s="304"/>
      <c r="I165" s="304"/>
      <c r="J165" s="304"/>
      <c r="K165" s="304"/>
      <c r="L165" s="304"/>
      <c r="M165" s="304"/>
      <c r="N165" s="304"/>
      <c r="O165" s="304"/>
      <c r="P165" s="304"/>
      <c r="Q165" s="304"/>
      <c r="R165" s="304"/>
      <c r="S165" s="304"/>
      <c r="T165" s="309"/>
      <c r="U165" s="309"/>
      <c r="V165" s="310"/>
      <c r="W165" s="309"/>
      <c r="X165" s="309"/>
      <c r="Y165" s="304"/>
      <c r="Z165" s="309"/>
      <c r="AA165" s="309"/>
      <c r="AB165" s="310"/>
      <c r="AC165" s="310"/>
      <c r="AD165" s="310"/>
      <c r="AE165" s="304"/>
    </row>
    <row r="166" s="2" customFormat="1" ht="12" spans="1:31">
      <c r="A166" s="307"/>
      <c r="B166" s="304"/>
      <c r="C166" s="308"/>
      <c r="D166" s="308"/>
      <c r="E166" s="308"/>
      <c r="F166" s="308"/>
      <c r="G166" s="308"/>
      <c r="H166" s="304"/>
      <c r="I166" s="304"/>
      <c r="J166" s="304"/>
      <c r="K166" s="304"/>
      <c r="L166" s="304"/>
      <c r="M166" s="304"/>
      <c r="N166" s="304"/>
      <c r="O166" s="304"/>
      <c r="P166" s="304"/>
      <c r="Q166" s="304"/>
      <c r="R166" s="304"/>
      <c r="S166" s="304"/>
      <c r="T166" s="309"/>
      <c r="U166" s="309"/>
      <c r="V166" s="310"/>
      <c r="W166" s="309"/>
      <c r="X166" s="309"/>
      <c r="Y166" s="304"/>
      <c r="Z166" s="309"/>
      <c r="AA166" s="309"/>
      <c r="AB166" s="310"/>
      <c r="AC166" s="310"/>
      <c r="AD166" s="310"/>
      <c r="AE166" s="304"/>
    </row>
    <row r="167" s="2" customFormat="1" ht="12" spans="1:31">
      <c r="A167" s="307"/>
      <c r="B167" s="304"/>
      <c r="C167" s="308"/>
      <c r="D167" s="308"/>
      <c r="E167" s="308"/>
      <c r="F167" s="308"/>
      <c r="G167" s="308"/>
      <c r="H167" s="304"/>
      <c r="I167" s="304"/>
      <c r="J167" s="304"/>
      <c r="K167" s="304"/>
      <c r="L167" s="304"/>
      <c r="M167" s="304"/>
      <c r="N167" s="304"/>
      <c r="O167" s="304"/>
      <c r="P167" s="304"/>
      <c r="Q167" s="304"/>
      <c r="R167" s="304"/>
      <c r="S167" s="304"/>
      <c r="T167" s="309"/>
      <c r="U167" s="309"/>
      <c r="V167" s="310"/>
      <c r="W167" s="309"/>
      <c r="X167" s="309"/>
      <c r="Y167" s="304"/>
      <c r="Z167" s="309"/>
      <c r="AA167" s="309"/>
      <c r="AB167" s="310"/>
      <c r="AC167" s="310"/>
      <c r="AD167" s="310"/>
      <c r="AE167" s="304"/>
    </row>
    <row r="168" s="2" customFormat="1" ht="12" spans="1:31">
      <c r="A168" s="307"/>
      <c r="B168" s="304"/>
      <c r="C168" s="308"/>
      <c r="D168" s="308"/>
      <c r="E168" s="308"/>
      <c r="F168" s="308"/>
      <c r="G168" s="308"/>
      <c r="H168" s="304"/>
      <c r="I168" s="304"/>
      <c r="J168" s="304"/>
      <c r="K168" s="304"/>
      <c r="L168" s="304"/>
      <c r="M168" s="304"/>
      <c r="N168" s="304"/>
      <c r="O168" s="304"/>
      <c r="P168" s="304"/>
      <c r="Q168" s="304"/>
      <c r="R168" s="304"/>
      <c r="S168" s="304"/>
      <c r="T168" s="309"/>
      <c r="U168" s="309"/>
      <c r="V168" s="310"/>
      <c r="W168" s="309"/>
      <c r="X168" s="309"/>
      <c r="Y168" s="304"/>
      <c r="Z168" s="309"/>
      <c r="AA168" s="309"/>
      <c r="AB168" s="310"/>
      <c r="AC168" s="310"/>
      <c r="AD168" s="310"/>
      <c r="AE168" s="304"/>
    </row>
    <row r="169" s="2" customFormat="1" ht="12" spans="1:31">
      <c r="A169" s="307"/>
      <c r="B169" s="304"/>
      <c r="C169" s="308"/>
      <c r="D169" s="308"/>
      <c r="E169" s="308"/>
      <c r="F169" s="308"/>
      <c r="G169" s="308"/>
      <c r="H169" s="304"/>
      <c r="I169" s="304"/>
      <c r="J169" s="304"/>
      <c r="K169" s="304"/>
      <c r="L169" s="304"/>
      <c r="M169" s="304"/>
      <c r="N169" s="304"/>
      <c r="O169" s="304"/>
      <c r="P169" s="304"/>
      <c r="Q169" s="304"/>
      <c r="R169" s="304"/>
      <c r="S169" s="304"/>
      <c r="T169" s="309"/>
      <c r="U169" s="309"/>
      <c r="V169" s="310"/>
      <c r="W169" s="309"/>
      <c r="X169" s="309"/>
      <c r="Y169" s="304"/>
      <c r="Z169" s="309"/>
      <c r="AA169" s="309"/>
      <c r="AB169" s="310"/>
      <c r="AC169" s="310"/>
      <c r="AD169" s="310"/>
      <c r="AE169" s="304"/>
    </row>
    <row r="170" s="2" customFormat="1" ht="12" spans="1:31">
      <c r="A170" s="307"/>
      <c r="B170" s="304"/>
      <c r="C170" s="308"/>
      <c r="D170" s="308"/>
      <c r="E170" s="308"/>
      <c r="F170" s="308"/>
      <c r="G170" s="308"/>
      <c r="H170" s="304"/>
      <c r="I170" s="304"/>
      <c r="J170" s="304"/>
      <c r="K170" s="304"/>
      <c r="L170" s="304"/>
      <c r="M170" s="304"/>
      <c r="N170" s="304"/>
      <c r="O170" s="304"/>
      <c r="P170" s="304"/>
      <c r="Q170" s="304"/>
      <c r="R170" s="304"/>
      <c r="S170" s="304"/>
      <c r="T170" s="309"/>
      <c r="U170" s="309"/>
      <c r="V170" s="310"/>
      <c r="W170" s="309"/>
      <c r="X170" s="309"/>
      <c r="Y170" s="304"/>
      <c r="Z170" s="309"/>
      <c r="AA170" s="309"/>
      <c r="AB170" s="310"/>
      <c r="AC170" s="310"/>
      <c r="AD170" s="310"/>
      <c r="AE170" s="304"/>
    </row>
    <row r="171" s="2" customFormat="1" ht="12" spans="1:31">
      <c r="A171" s="307"/>
      <c r="B171" s="304"/>
      <c r="C171" s="308"/>
      <c r="D171" s="308"/>
      <c r="E171" s="308"/>
      <c r="F171" s="308"/>
      <c r="G171" s="308"/>
      <c r="H171" s="304"/>
      <c r="I171" s="304"/>
      <c r="J171" s="304"/>
      <c r="K171" s="304"/>
      <c r="L171" s="304"/>
      <c r="M171" s="304"/>
      <c r="N171" s="304"/>
      <c r="O171" s="304"/>
      <c r="P171" s="304"/>
      <c r="Q171" s="304"/>
      <c r="R171" s="304"/>
      <c r="S171" s="304"/>
      <c r="T171" s="309"/>
      <c r="U171" s="309"/>
      <c r="V171" s="310"/>
      <c r="W171" s="309"/>
      <c r="X171" s="309"/>
      <c r="Y171" s="304"/>
      <c r="Z171" s="309"/>
      <c r="AA171" s="309"/>
      <c r="AB171" s="310"/>
      <c r="AC171" s="310"/>
      <c r="AD171" s="310"/>
      <c r="AE171" s="304"/>
    </row>
    <row r="172" s="2" customFormat="1" ht="12" spans="1:31">
      <c r="A172" s="307"/>
      <c r="B172" s="304"/>
      <c r="C172" s="308"/>
      <c r="D172" s="308"/>
      <c r="E172" s="308"/>
      <c r="F172" s="308"/>
      <c r="G172" s="308"/>
      <c r="H172" s="304"/>
      <c r="I172" s="304"/>
      <c r="J172" s="304"/>
      <c r="K172" s="304"/>
      <c r="L172" s="304"/>
      <c r="M172" s="304"/>
      <c r="N172" s="304"/>
      <c r="O172" s="304"/>
      <c r="P172" s="304"/>
      <c r="Q172" s="304"/>
      <c r="R172" s="304"/>
      <c r="S172" s="304"/>
      <c r="T172" s="309"/>
      <c r="U172" s="309"/>
      <c r="V172" s="310"/>
      <c r="W172" s="309"/>
      <c r="X172" s="309"/>
      <c r="Y172" s="304"/>
      <c r="Z172" s="309"/>
      <c r="AA172" s="309"/>
      <c r="AB172" s="310"/>
      <c r="AC172" s="310"/>
      <c r="AD172" s="310"/>
      <c r="AE172" s="304"/>
    </row>
    <row r="173" s="2" customFormat="1" ht="12" spans="1:31">
      <c r="A173" s="307"/>
      <c r="B173" s="304"/>
      <c r="C173" s="308"/>
      <c r="D173" s="308"/>
      <c r="E173" s="308"/>
      <c r="F173" s="308"/>
      <c r="G173" s="308"/>
      <c r="H173" s="304"/>
      <c r="I173" s="304"/>
      <c r="J173" s="304"/>
      <c r="K173" s="304"/>
      <c r="L173" s="304"/>
      <c r="M173" s="304"/>
      <c r="N173" s="304"/>
      <c r="O173" s="304"/>
      <c r="P173" s="304"/>
      <c r="Q173" s="304"/>
      <c r="R173" s="304"/>
      <c r="S173" s="304"/>
      <c r="T173" s="309"/>
      <c r="U173" s="309"/>
      <c r="V173" s="310"/>
      <c r="W173" s="309"/>
      <c r="X173" s="309"/>
      <c r="Y173" s="304"/>
      <c r="Z173" s="309"/>
      <c r="AA173" s="309"/>
      <c r="AB173" s="310"/>
      <c r="AC173" s="310"/>
      <c r="AD173" s="310"/>
      <c r="AE173" s="304"/>
    </row>
    <row r="174" s="2" customFormat="1" ht="12" spans="1:31">
      <c r="A174" s="307"/>
      <c r="B174" s="304"/>
      <c r="C174" s="308"/>
      <c r="D174" s="308"/>
      <c r="E174" s="308"/>
      <c r="F174" s="308"/>
      <c r="G174" s="308"/>
      <c r="H174" s="304"/>
      <c r="I174" s="304"/>
      <c r="J174" s="304"/>
      <c r="K174" s="304"/>
      <c r="L174" s="304"/>
      <c r="M174" s="304"/>
      <c r="N174" s="304"/>
      <c r="O174" s="304"/>
      <c r="P174" s="304"/>
      <c r="Q174" s="304"/>
      <c r="R174" s="304"/>
      <c r="S174" s="304"/>
      <c r="T174" s="309"/>
      <c r="U174" s="309"/>
      <c r="V174" s="310"/>
      <c r="W174" s="309"/>
      <c r="X174" s="309"/>
      <c r="Y174" s="304"/>
      <c r="Z174" s="309"/>
      <c r="AA174" s="309"/>
      <c r="AB174" s="310"/>
      <c r="AC174" s="310"/>
      <c r="AD174" s="310"/>
      <c r="AE174" s="304"/>
    </row>
    <row r="175" s="2" customFormat="1" ht="12" spans="1:31">
      <c r="A175" s="307"/>
      <c r="B175" s="304"/>
      <c r="C175" s="308"/>
      <c r="D175" s="308"/>
      <c r="E175" s="308"/>
      <c r="F175" s="308"/>
      <c r="G175" s="308"/>
      <c r="H175" s="304"/>
      <c r="I175" s="304"/>
      <c r="J175" s="304"/>
      <c r="K175" s="304"/>
      <c r="L175" s="304"/>
      <c r="M175" s="304"/>
      <c r="N175" s="304"/>
      <c r="O175" s="304"/>
      <c r="P175" s="304"/>
      <c r="Q175" s="304"/>
      <c r="R175" s="304"/>
      <c r="S175" s="304"/>
      <c r="T175" s="309"/>
      <c r="U175" s="309"/>
      <c r="V175" s="310"/>
      <c r="W175" s="309"/>
      <c r="X175" s="309"/>
      <c r="Y175" s="304"/>
      <c r="Z175" s="309"/>
      <c r="AA175" s="309"/>
      <c r="AB175" s="310"/>
      <c r="AC175" s="310"/>
      <c r="AD175" s="310"/>
      <c r="AE175" s="304"/>
    </row>
    <row r="176" s="2" customFormat="1" ht="12" spans="1:31">
      <c r="A176" s="307"/>
      <c r="B176" s="304"/>
      <c r="C176" s="308"/>
      <c r="D176" s="308"/>
      <c r="E176" s="308"/>
      <c r="F176" s="308"/>
      <c r="G176" s="308"/>
      <c r="H176" s="304"/>
      <c r="I176" s="304"/>
      <c r="J176" s="304"/>
      <c r="K176" s="304"/>
      <c r="L176" s="304"/>
      <c r="M176" s="304"/>
      <c r="N176" s="304"/>
      <c r="O176" s="304"/>
      <c r="P176" s="304"/>
      <c r="Q176" s="304"/>
      <c r="R176" s="304"/>
      <c r="S176" s="304"/>
      <c r="T176" s="309"/>
      <c r="U176" s="309"/>
      <c r="V176" s="310"/>
      <c r="W176" s="309"/>
      <c r="X176" s="309"/>
      <c r="Y176" s="304"/>
      <c r="Z176" s="309"/>
      <c r="AA176" s="309"/>
      <c r="AB176" s="310"/>
      <c r="AC176" s="310"/>
      <c r="AD176" s="310"/>
      <c r="AE176" s="304"/>
    </row>
    <row r="177" s="2" customFormat="1" ht="12" spans="1:31">
      <c r="A177" s="307"/>
      <c r="B177" s="304"/>
      <c r="C177" s="308"/>
      <c r="D177" s="308"/>
      <c r="E177" s="308"/>
      <c r="F177" s="308"/>
      <c r="G177" s="308"/>
      <c r="H177" s="304"/>
      <c r="I177" s="304"/>
      <c r="J177" s="304"/>
      <c r="K177" s="304"/>
      <c r="L177" s="304"/>
      <c r="M177" s="304"/>
      <c r="N177" s="304"/>
      <c r="O177" s="304"/>
      <c r="P177" s="304"/>
      <c r="Q177" s="304"/>
      <c r="R177" s="304"/>
      <c r="S177" s="304"/>
      <c r="T177" s="309"/>
      <c r="U177" s="309"/>
      <c r="V177" s="310"/>
      <c r="W177" s="309"/>
      <c r="X177" s="309"/>
      <c r="Y177" s="304"/>
      <c r="Z177" s="309"/>
      <c r="AA177" s="309"/>
      <c r="AB177" s="310"/>
      <c r="AC177" s="310"/>
      <c r="AD177" s="310"/>
      <c r="AE177" s="304"/>
    </row>
    <row r="178" s="2" customFormat="1" ht="12" spans="1:31">
      <c r="A178" s="307"/>
      <c r="B178" s="304"/>
      <c r="C178" s="308"/>
      <c r="D178" s="308"/>
      <c r="E178" s="308"/>
      <c r="F178" s="308"/>
      <c r="G178" s="308"/>
      <c r="H178" s="304"/>
      <c r="I178" s="304"/>
      <c r="J178" s="304"/>
      <c r="K178" s="304"/>
      <c r="L178" s="304"/>
      <c r="M178" s="304"/>
      <c r="N178" s="304"/>
      <c r="O178" s="304"/>
      <c r="P178" s="304"/>
      <c r="Q178" s="304"/>
      <c r="R178" s="304"/>
      <c r="S178" s="304"/>
      <c r="T178" s="309"/>
      <c r="U178" s="309"/>
      <c r="V178" s="310"/>
      <c r="W178" s="309"/>
      <c r="X178" s="309"/>
      <c r="Y178" s="304"/>
      <c r="Z178" s="309"/>
      <c r="AA178" s="309"/>
      <c r="AB178" s="310"/>
      <c r="AC178" s="310"/>
      <c r="AD178" s="310"/>
      <c r="AE178" s="304"/>
    </row>
    <row r="179" s="2" customFormat="1" ht="12" spans="1:31">
      <c r="A179" s="307"/>
      <c r="B179" s="304"/>
      <c r="C179" s="308"/>
      <c r="D179" s="308"/>
      <c r="E179" s="308"/>
      <c r="F179" s="308"/>
      <c r="G179" s="308"/>
      <c r="H179" s="304"/>
      <c r="I179" s="304"/>
      <c r="J179" s="304"/>
      <c r="K179" s="304"/>
      <c r="L179" s="304"/>
      <c r="M179" s="304"/>
      <c r="N179" s="304"/>
      <c r="O179" s="304"/>
      <c r="P179" s="304"/>
      <c r="Q179" s="304"/>
      <c r="R179" s="304"/>
      <c r="S179" s="304"/>
      <c r="T179" s="309"/>
      <c r="U179" s="309"/>
      <c r="V179" s="310"/>
      <c r="W179" s="309"/>
      <c r="X179" s="309"/>
      <c r="Y179" s="304"/>
      <c r="Z179" s="309"/>
      <c r="AA179" s="309"/>
      <c r="AB179" s="310"/>
      <c r="AC179" s="310"/>
      <c r="AD179" s="310"/>
      <c r="AE179" s="304"/>
    </row>
    <row r="180" s="2" customFormat="1" ht="12" spans="1:31">
      <c r="A180" s="307"/>
      <c r="B180" s="304"/>
      <c r="C180" s="308"/>
      <c r="D180" s="308"/>
      <c r="E180" s="308"/>
      <c r="F180" s="308"/>
      <c r="G180" s="308"/>
      <c r="H180" s="304"/>
      <c r="I180" s="304"/>
      <c r="J180" s="304"/>
      <c r="K180" s="304"/>
      <c r="L180" s="304"/>
      <c r="M180" s="304"/>
      <c r="N180" s="304"/>
      <c r="O180" s="304"/>
      <c r="P180" s="304"/>
      <c r="Q180" s="304"/>
      <c r="R180" s="304"/>
      <c r="S180" s="304"/>
      <c r="T180" s="309"/>
      <c r="U180" s="309"/>
      <c r="V180" s="310"/>
      <c r="W180" s="309"/>
      <c r="X180" s="309"/>
      <c r="Y180" s="304"/>
      <c r="Z180" s="309"/>
      <c r="AA180" s="309"/>
      <c r="AB180" s="310"/>
      <c r="AC180" s="310"/>
      <c r="AD180" s="310"/>
      <c r="AE180" s="304"/>
    </row>
    <row r="181" s="304" customFormat="1" spans="1:254">
      <c r="A181" s="307"/>
      <c r="C181" s="308"/>
      <c r="D181" s="308"/>
      <c r="E181" s="308"/>
      <c r="F181" s="308"/>
      <c r="G181" s="308"/>
      <c r="T181" s="309"/>
      <c r="U181" s="309"/>
      <c r="V181" s="310"/>
      <c r="W181" s="309"/>
      <c r="X181" s="309"/>
      <c r="Z181" s="309"/>
      <c r="AA181" s="309"/>
      <c r="AB181" s="310"/>
      <c r="AC181" s="310"/>
      <c r="AD181" s="310"/>
      <c r="AF181" s="311"/>
      <c r="AG181" s="311"/>
      <c r="AH181" s="311"/>
      <c r="AI181" s="311"/>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1"/>
      <c r="BR181" s="311"/>
      <c r="BS181" s="311"/>
      <c r="BT181" s="311"/>
      <c r="BU181" s="311"/>
      <c r="BV181" s="311"/>
      <c r="BW181" s="311"/>
      <c r="BX181" s="311"/>
      <c r="BY181" s="311"/>
      <c r="BZ181" s="311"/>
      <c r="CA181" s="311"/>
      <c r="CB181" s="311"/>
      <c r="CC181" s="311"/>
      <c r="CD181" s="311"/>
      <c r="CE181" s="311"/>
      <c r="CF181" s="311"/>
      <c r="CG181" s="311"/>
      <c r="CH181" s="311"/>
      <c r="CI181" s="311"/>
      <c r="CJ181" s="311"/>
      <c r="CK181" s="311"/>
      <c r="CL181" s="311"/>
      <c r="CM181" s="311"/>
      <c r="CN181" s="311"/>
      <c r="CO181" s="311"/>
      <c r="CP181" s="311"/>
      <c r="CQ181" s="311"/>
      <c r="CR181" s="311"/>
      <c r="CS181" s="311"/>
      <c r="CT181" s="311"/>
      <c r="CU181" s="311"/>
      <c r="CV181" s="311"/>
      <c r="CW181" s="311"/>
      <c r="CX181" s="311"/>
      <c r="CY181" s="311"/>
      <c r="CZ181" s="311"/>
      <c r="DA181" s="311"/>
      <c r="DB181" s="311"/>
      <c r="DC181" s="311"/>
      <c r="DD181" s="311"/>
      <c r="DE181" s="311"/>
      <c r="DF181" s="311"/>
      <c r="DG181" s="311"/>
      <c r="DH181" s="311"/>
      <c r="DI181" s="311"/>
      <c r="DJ181" s="311"/>
      <c r="DK181" s="311"/>
      <c r="DL181" s="311"/>
      <c r="DM181" s="311"/>
      <c r="DN181" s="311"/>
      <c r="DO181" s="311"/>
      <c r="DP181" s="311"/>
      <c r="DQ181" s="311"/>
      <c r="DR181" s="311"/>
      <c r="DS181" s="311"/>
      <c r="DT181" s="311"/>
      <c r="DU181" s="311"/>
      <c r="DV181" s="311"/>
      <c r="DW181" s="311"/>
      <c r="DX181" s="311"/>
      <c r="DY181" s="311"/>
      <c r="DZ181" s="311"/>
      <c r="EA181" s="311"/>
      <c r="EB181" s="311"/>
      <c r="EC181" s="311"/>
      <c r="ED181" s="311"/>
      <c r="EE181" s="311"/>
      <c r="EF181" s="311"/>
      <c r="EG181" s="311"/>
      <c r="EH181" s="311"/>
      <c r="EI181" s="311"/>
      <c r="EJ181" s="311"/>
      <c r="EK181" s="311"/>
      <c r="EL181" s="311"/>
      <c r="EM181" s="311"/>
      <c r="EN181" s="311"/>
      <c r="EO181" s="311"/>
      <c r="EP181" s="311"/>
      <c r="EQ181" s="311"/>
      <c r="ER181" s="311"/>
      <c r="ES181" s="311"/>
      <c r="ET181" s="311"/>
      <c r="EU181" s="311"/>
      <c r="EV181" s="311"/>
      <c r="EW181" s="311"/>
      <c r="EX181" s="311"/>
      <c r="EY181" s="311"/>
      <c r="EZ181" s="311"/>
      <c r="FA181" s="311"/>
      <c r="FB181" s="311"/>
      <c r="FC181" s="311"/>
      <c r="FD181" s="311"/>
      <c r="FE181" s="311"/>
      <c r="FF181" s="311"/>
      <c r="FG181" s="311"/>
      <c r="FH181" s="311"/>
      <c r="FI181" s="311"/>
      <c r="FJ181" s="311"/>
      <c r="FK181" s="311"/>
      <c r="FL181" s="311"/>
      <c r="FM181" s="311"/>
      <c r="FN181" s="311"/>
      <c r="FO181" s="311"/>
      <c r="FP181" s="311"/>
      <c r="FQ181" s="311"/>
      <c r="FR181" s="311"/>
      <c r="FS181" s="311"/>
      <c r="FT181" s="311"/>
      <c r="FU181" s="311"/>
      <c r="FV181" s="311"/>
      <c r="FW181" s="311"/>
      <c r="FX181" s="311"/>
      <c r="FY181" s="311"/>
      <c r="FZ181" s="311"/>
      <c r="GA181" s="311"/>
      <c r="GB181" s="311"/>
      <c r="GC181" s="311"/>
      <c r="GD181" s="311"/>
      <c r="GE181" s="311"/>
      <c r="GF181" s="311"/>
      <c r="GG181" s="311"/>
      <c r="GH181" s="311"/>
      <c r="GI181" s="311"/>
      <c r="GJ181" s="311"/>
      <c r="GK181" s="311"/>
      <c r="GL181" s="311"/>
      <c r="GM181" s="311"/>
      <c r="GN181" s="311"/>
      <c r="GO181" s="311"/>
      <c r="GP181" s="311"/>
      <c r="GQ181" s="311"/>
      <c r="GR181" s="311"/>
      <c r="GS181" s="311"/>
      <c r="GT181" s="311"/>
      <c r="GU181" s="311"/>
      <c r="GV181" s="311"/>
      <c r="GW181" s="311"/>
      <c r="GX181" s="311"/>
      <c r="GY181" s="311"/>
      <c r="GZ181" s="311"/>
      <c r="HA181" s="311"/>
      <c r="HB181" s="311"/>
      <c r="HC181" s="311"/>
      <c r="HD181" s="311"/>
      <c r="HE181" s="311"/>
      <c r="HF181" s="311"/>
      <c r="HG181" s="311"/>
      <c r="HH181" s="311"/>
      <c r="HI181" s="311"/>
      <c r="HJ181" s="311"/>
      <c r="HK181" s="311"/>
      <c r="HL181" s="311"/>
      <c r="HM181" s="311"/>
      <c r="HN181" s="311"/>
      <c r="HO181" s="311"/>
      <c r="HP181" s="311"/>
      <c r="HQ181" s="311"/>
      <c r="HR181" s="311"/>
      <c r="HS181" s="311"/>
      <c r="HT181" s="311"/>
      <c r="HU181" s="311"/>
      <c r="HV181" s="311"/>
      <c r="HW181" s="311"/>
      <c r="HX181" s="311"/>
      <c r="HY181" s="311"/>
      <c r="HZ181" s="311"/>
      <c r="IA181" s="311"/>
      <c r="IB181" s="311"/>
      <c r="IC181" s="311"/>
      <c r="ID181" s="311"/>
      <c r="IE181" s="311"/>
      <c r="IF181" s="311"/>
      <c r="IG181" s="311"/>
      <c r="IH181" s="311"/>
      <c r="II181" s="311"/>
      <c r="IJ181" s="311"/>
      <c r="IK181" s="311"/>
      <c r="IL181" s="311"/>
      <c r="IM181" s="311"/>
      <c r="IN181" s="311"/>
      <c r="IO181" s="311"/>
      <c r="IP181" s="311"/>
      <c r="IQ181" s="311"/>
      <c r="IR181" s="311"/>
      <c r="IS181" s="311"/>
      <c r="IT181" s="311"/>
    </row>
    <row r="182" s="2" customFormat="1" ht="12" spans="1:31">
      <c r="A182" s="307"/>
      <c r="B182" s="304"/>
      <c r="C182" s="308"/>
      <c r="D182" s="308"/>
      <c r="E182" s="308"/>
      <c r="F182" s="308"/>
      <c r="G182" s="308"/>
      <c r="H182" s="304"/>
      <c r="I182" s="304"/>
      <c r="J182" s="304"/>
      <c r="K182" s="304"/>
      <c r="L182" s="304"/>
      <c r="M182" s="304"/>
      <c r="N182" s="304"/>
      <c r="O182" s="304"/>
      <c r="P182" s="304"/>
      <c r="Q182" s="304"/>
      <c r="R182" s="304"/>
      <c r="S182" s="304"/>
      <c r="T182" s="309"/>
      <c r="U182" s="309"/>
      <c r="V182" s="310"/>
      <c r="W182" s="309"/>
      <c r="X182" s="309"/>
      <c r="Y182" s="304"/>
      <c r="Z182" s="309"/>
      <c r="AA182" s="309"/>
      <c r="AB182" s="310"/>
      <c r="AC182" s="310"/>
      <c r="AD182" s="310"/>
      <c r="AE182" s="304"/>
    </row>
    <row r="183" s="2" customFormat="1" ht="12" spans="1:31">
      <c r="A183" s="307"/>
      <c r="B183" s="304"/>
      <c r="C183" s="308"/>
      <c r="D183" s="308"/>
      <c r="E183" s="308"/>
      <c r="F183" s="308"/>
      <c r="G183" s="308"/>
      <c r="H183" s="304"/>
      <c r="I183" s="304"/>
      <c r="J183" s="304"/>
      <c r="K183" s="304"/>
      <c r="L183" s="304"/>
      <c r="M183" s="304"/>
      <c r="N183" s="304"/>
      <c r="O183" s="304"/>
      <c r="P183" s="304"/>
      <c r="Q183" s="304"/>
      <c r="R183" s="304"/>
      <c r="S183" s="304"/>
      <c r="T183" s="309"/>
      <c r="U183" s="309"/>
      <c r="V183" s="310"/>
      <c r="W183" s="309"/>
      <c r="X183" s="309"/>
      <c r="Y183" s="304"/>
      <c r="Z183" s="309"/>
      <c r="AA183" s="309"/>
      <c r="AB183" s="310"/>
      <c r="AC183" s="310"/>
      <c r="AD183" s="310"/>
      <c r="AE183" s="304"/>
    </row>
    <row r="184" s="2" customFormat="1" ht="12" spans="1:31">
      <c r="A184" s="307"/>
      <c r="B184" s="304"/>
      <c r="C184" s="308"/>
      <c r="D184" s="308"/>
      <c r="E184" s="308"/>
      <c r="F184" s="308"/>
      <c r="G184" s="308"/>
      <c r="H184" s="304"/>
      <c r="I184" s="304"/>
      <c r="J184" s="304"/>
      <c r="K184" s="304"/>
      <c r="L184" s="304"/>
      <c r="M184" s="304"/>
      <c r="N184" s="304"/>
      <c r="O184" s="304"/>
      <c r="P184" s="304"/>
      <c r="Q184" s="304"/>
      <c r="R184" s="304"/>
      <c r="S184" s="304"/>
      <c r="T184" s="309"/>
      <c r="U184" s="309"/>
      <c r="V184" s="310"/>
      <c r="W184" s="309"/>
      <c r="X184" s="309"/>
      <c r="Y184" s="304"/>
      <c r="Z184" s="309"/>
      <c r="AA184" s="309"/>
      <c r="AB184" s="310"/>
      <c r="AC184" s="310"/>
      <c r="AD184" s="310"/>
      <c r="AE184" s="304"/>
    </row>
    <row r="185" s="2" customFormat="1" ht="12" spans="1:31">
      <c r="A185" s="307"/>
      <c r="B185" s="304"/>
      <c r="C185" s="308"/>
      <c r="D185" s="308"/>
      <c r="E185" s="308"/>
      <c r="F185" s="308"/>
      <c r="G185" s="308"/>
      <c r="H185" s="304"/>
      <c r="I185" s="304"/>
      <c r="J185" s="304"/>
      <c r="K185" s="304"/>
      <c r="L185" s="304"/>
      <c r="M185" s="304"/>
      <c r="N185" s="304"/>
      <c r="O185" s="304"/>
      <c r="P185" s="304"/>
      <c r="Q185" s="304"/>
      <c r="R185" s="304"/>
      <c r="S185" s="304"/>
      <c r="T185" s="309"/>
      <c r="U185" s="309"/>
      <c r="V185" s="310"/>
      <c r="W185" s="309"/>
      <c r="X185" s="309"/>
      <c r="Y185" s="304"/>
      <c r="Z185" s="309"/>
      <c r="AA185" s="309"/>
      <c r="AB185" s="310"/>
      <c r="AC185" s="310"/>
      <c r="AD185" s="310"/>
      <c r="AE185" s="304"/>
    </row>
    <row r="186" s="2" customFormat="1" ht="12" spans="1:31">
      <c r="A186" s="307"/>
      <c r="B186" s="304"/>
      <c r="C186" s="308"/>
      <c r="D186" s="308"/>
      <c r="E186" s="308"/>
      <c r="F186" s="308"/>
      <c r="G186" s="308"/>
      <c r="H186" s="304"/>
      <c r="I186" s="304"/>
      <c r="J186" s="304"/>
      <c r="K186" s="304"/>
      <c r="L186" s="304"/>
      <c r="M186" s="304"/>
      <c r="N186" s="304"/>
      <c r="O186" s="304"/>
      <c r="P186" s="304"/>
      <c r="Q186" s="304"/>
      <c r="R186" s="304"/>
      <c r="S186" s="304"/>
      <c r="T186" s="309"/>
      <c r="U186" s="309"/>
      <c r="V186" s="310"/>
      <c r="W186" s="309"/>
      <c r="X186" s="309"/>
      <c r="Y186" s="304"/>
      <c r="Z186" s="309"/>
      <c r="AA186" s="309"/>
      <c r="AB186" s="310"/>
      <c r="AC186" s="310"/>
      <c r="AD186" s="310"/>
      <c r="AE186" s="304"/>
    </row>
    <row r="187" s="2" customFormat="1" ht="12" spans="1:31">
      <c r="A187" s="307"/>
      <c r="B187" s="304"/>
      <c r="C187" s="308"/>
      <c r="D187" s="308"/>
      <c r="E187" s="308"/>
      <c r="F187" s="308"/>
      <c r="G187" s="308"/>
      <c r="H187" s="304"/>
      <c r="I187" s="304"/>
      <c r="J187" s="304"/>
      <c r="K187" s="304"/>
      <c r="L187" s="304"/>
      <c r="M187" s="304"/>
      <c r="N187" s="304"/>
      <c r="O187" s="304"/>
      <c r="P187" s="304"/>
      <c r="Q187" s="304"/>
      <c r="R187" s="304"/>
      <c r="S187" s="304"/>
      <c r="T187" s="309"/>
      <c r="U187" s="309"/>
      <c r="V187" s="310"/>
      <c r="W187" s="309"/>
      <c r="X187" s="309"/>
      <c r="Y187" s="304"/>
      <c r="Z187" s="309"/>
      <c r="AA187" s="309"/>
      <c r="AB187" s="310"/>
      <c r="AC187" s="310"/>
      <c r="AD187" s="310"/>
      <c r="AE187" s="304"/>
    </row>
    <row r="188" s="2" customFormat="1" ht="12" spans="1:31">
      <c r="A188" s="307"/>
      <c r="B188" s="304"/>
      <c r="C188" s="308"/>
      <c r="D188" s="308"/>
      <c r="E188" s="308"/>
      <c r="F188" s="308"/>
      <c r="G188" s="308"/>
      <c r="H188" s="304"/>
      <c r="I188" s="304"/>
      <c r="J188" s="304"/>
      <c r="K188" s="304"/>
      <c r="L188" s="304"/>
      <c r="M188" s="304"/>
      <c r="N188" s="304"/>
      <c r="O188" s="304"/>
      <c r="P188" s="304"/>
      <c r="Q188" s="304"/>
      <c r="R188" s="304"/>
      <c r="S188" s="304"/>
      <c r="T188" s="309"/>
      <c r="U188" s="309"/>
      <c r="V188" s="310"/>
      <c r="W188" s="309"/>
      <c r="X188" s="309"/>
      <c r="Y188" s="304"/>
      <c r="Z188" s="309"/>
      <c r="AA188" s="309"/>
      <c r="AB188" s="310"/>
      <c r="AC188" s="310"/>
      <c r="AD188" s="310"/>
      <c r="AE188" s="304"/>
    </row>
    <row r="189" s="2" customFormat="1" ht="12" spans="1:31">
      <c r="A189" s="307"/>
      <c r="B189" s="304"/>
      <c r="C189" s="308"/>
      <c r="D189" s="308"/>
      <c r="E189" s="308"/>
      <c r="F189" s="308"/>
      <c r="G189" s="308"/>
      <c r="H189" s="304"/>
      <c r="I189" s="304"/>
      <c r="J189" s="304"/>
      <c r="K189" s="304"/>
      <c r="L189" s="304"/>
      <c r="M189" s="304"/>
      <c r="N189" s="304"/>
      <c r="O189" s="304"/>
      <c r="P189" s="304"/>
      <c r="Q189" s="304"/>
      <c r="R189" s="304"/>
      <c r="S189" s="304"/>
      <c r="T189" s="309"/>
      <c r="U189" s="309"/>
      <c r="V189" s="310"/>
      <c r="W189" s="309"/>
      <c r="X189" s="309"/>
      <c r="Y189" s="304"/>
      <c r="Z189" s="309"/>
      <c r="AA189" s="309"/>
      <c r="AB189" s="310"/>
      <c r="AC189" s="310"/>
      <c r="AD189" s="310"/>
      <c r="AE189" s="304"/>
    </row>
    <row r="190" s="2" customFormat="1" ht="12" spans="1:31">
      <c r="A190" s="307"/>
      <c r="B190" s="304"/>
      <c r="C190" s="308"/>
      <c r="D190" s="308"/>
      <c r="E190" s="308"/>
      <c r="F190" s="308"/>
      <c r="G190" s="308"/>
      <c r="H190" s="304"/>
      <c r="I190" s="304"/>
      <c r="J190" s="304"/>
      <c r="K190" s="304"/>
      <c r="L190" s="304"/>
      <c r="M190" s="304"/>
      <c r="N190" s="304"/>
      <c r="O190" s="304"/>
      <c r="P190" s="304"/>
      <c r="Q190" s="304"/>
      <c r="R190" s="304"/>
      <c r="S190" s="304"/>
      <c r="T190" s="309"/>
      <c r="U190" s="309"/>
      <c r="V190" s="310"/>
      <c r="W190" s="309"/>
      <c r="X190" s="309"/>
      <c r="Y190" s="304"/>
      <c r="Z190" s="309"/>
      <c r="AA190" s="309"/>
      <c r="AB190" s="310"/>
      <c r="AC190" s="310"/>
      <c r="AD190" s="310"/>
      <c r="AE190" s="304"/>
    </row>
    <row r="191" s="2" customFormat="1" ht="12" spans="1:31">
      <c r="A191" s="307"/>
      <c r="B191" s="304"/>
      <c r="C191" s="308"/>
      <c r="D191" s="308"/>
      <c r="E191" s="308"/>
      <c r="F191" s="308"/>
      <c r="G191" s="308"/>
      <c r="H191" s="304"/>
      <c r="I191" s="304"/>
      <c r="J191" s="304"/>
      <c r="K191" s="304"/>
      <c r="L191" s="304"/>
      <c r="M191" s="304"/>
      <c r="N191" s="304"/>
      <c r="O191" s="304"/>
      <c r="P191" s="304"/>
      <c r="Q191" s="304"/>
      <c r="R191" s="304"/>
      <c r="S191" s="304"/>
      <c r="T191" s="309"/>
      <c r="U191" s="309"/>
      <c r="V191" s="310"/>
      <c r="W191" s="309"/>
      <c r="X191" s="309"/>
      <c r="Y191" s="304"/>
      <c r="Z191" s="309"/>
      <c r="AA191" s="309"/>
      <c r="AB191" s="310"/>
      <c r="AC191" s="310"/>
      <c r="AD191" s="310"/>
      <c r="AE191" s="304"/>
    </row>
    <row r="192" s="2" customFormat="1" ht="12" spans="1:31">
      <c r="A192" s="307"/>
      <c r="B192" s="304"/>
      <c r="C192" s="308"/>
      <c r="D192" s="308"/>
      <c r="E192" s="308"/>
      <c r="F192" s="308"/>
      <c r="G192" s="308"/>
      <c r="H192" s="304"/>
      <c r="I192" s="304"/>
      <c r="J192" s="304"/>
      <c r="K192" s="304"/>
      <c r="L192" s="304"/>
      <c r="M192" s="304"/>
      <c r="N192" s="304"/>
      <c r="O192" s="304"/>
      <c r="P192" s="304"/>
      <c r="Q192" s="304"/>
      <c r="R192" s="304"/>
      <c r="S192" s="304"/>
      <c r="T192" s="309"/>
      <c r="U192" s="309"/>
      <c r="V192" s="310"/>
      <c r="W192" s="309"/>
      <c r="X192" s="309"/>
      <c r="Y192" s="304"/>
      <c r="Z192" s="309"/>
      <c r="AA192" s="309"/>
      <c r="AB192" s="310"/>
      <c r="AC192" s="310"/>
      <c r="AD192" s="310"/>
      <c r="AE192" s="304"/>
    </row>
    <row r="193" s="2" customFormat="1" ht="12" spans="1:31">
      <c r="A193" s="307"/>
      <c r="B193" s="304"/>
      <c r="C193" s="308"/>
      <c r="D193" s="308"/>
      <c r="E193" s="308"/>
      <c r="F193" s="308"/>
      <c r="G193" s="308"/>
      <c r="H193" s="304"/>
      <c r="I193" s="304"/>
      <c r="J193" s="304"/>
      <c r="K193" s="304"/>
      <c r="L193" s="304"/>
      <c r="M193" s="304"/>
      <c r="N193" s="304"/>
      <c r="O193" s="304"/>
      <c r="P193" s="304"/>
      <c r="Q193" s="304"/>
      <c r="R193" s="304"/>
      <c r="S193" s="304"/>
      <c r="T193" s="309"/>
      <c r="U193" s="309"/>
      <c r="V193" s="310"/>
      <c r="W193" s="309"/>
      <c r="X193" s="309"/>
      <c r="Y193" s="304"/>
      <c r="Z193" s="309"/>
      <c r="AA193" s="309"/>
      <c r="AB193" s="310"/>
      <c r="AC193" s="310"/>
      <c r="AD193" s="310"/>
      <c r="AE193" s="304"/>
    </row>
    <row r="194" s="2" customFormat="1" ht="12" spans="1:31">
      <c r="A194" s="307"/>
      <c r="B194" s="304"/>
      <c r="C194" s="308"/>
      <c r="D194" s="308"/>
      <c r="E194" s="308"/>
      <c r="F194" s="308"/>
      <c r="G194" s="308"/>
      <c r="H194" s="304"/>
      <c r="I194" s="304"/>
      <c r="J194" s="304"/>
      <c r="K194" s="304"/>
      <c r="L194" s="304"/>
      <c r="M194" s="304"/>
      <c r="N194" s="304"/>
      <c r="O194" s="304"/>
      <c r="P194" s="304"/>
      <c r="Q194" s="304"/>
      <c r="R194" s="304"/>
      <c r="S194" s="304"/>
      <c r="T194" s="309"/>
      <c r="U194" s="309"/>
      <c r="V194" s="310"/>
      <c r="W194" s="309"/>
      <c r="X194" s="309"/>
      <c r="Y194" s="304"/>
      <c r="Z194" s="309"/>
      <c r="AA194" s="309"/>
      <c r="AB194" s="310"/>
      <c r="AC194" s="310"/>
      <c r="AD194" s="310"/>
      <c r="AE194" s="304"/>
    </row>
    <row r="195" s="2" customFormat="1" ht="12" spans="1:31">
      <c r="A195" s="307"/>
      <c r="B195" s="304"/>
      <c r="C195" s="308"/>
      <c r="D195" s="308"/>
      <c r="E195" s="308"/>
      <c r="F195" s="308"/>
      <c r="G195" s="308"/>
      <c r="H195" s="304"/>
      <c r="I195" s="304"/>
      <c r="J195" s="304"/>
      <c r="K195" s="304"/>
      <c r="L195" s="304"/>
      <c r="M195" s="304"/>
      <c r="N195" s="304"/>
      <c r="O195" s="304"/>
      <c r="P195" s="304"/>
      <c r="Q195" s="304"/>
      <c r="R195" s="304"/>
      <c r="S195" s="304"/>
      <c r="T195" s="309"/>
      <c r="U195" s="309"/>
      <c r="V195" s="310"/>
      <c r="W195" s="309"/>
      <c r="X195" s="309"/>
      <c r="Y195" s="304"/>
      <c r="Z195" s="309"/>
      <c r="AA195" s="309"/>
      <c r="AB195" s="310"/>
      <c r="AC195" s="310"/>
      <c r="AD195" s="310"/>
      <c r="AE195" s="304"/>
    </row>
    <row r="196" s="2" customFormat="1" ht="12" spans="1:31">
      <c r="A196" s="307"/>
      <c r="B196" s="304"/>
      <c r="C196" s="308"/>
      <c r="D196" s="308"/>
      <c r="E196" s="308"/>
      <c r="F196" s="308"/>
      <c r="G196" s="308"/>
      <c r="H196" s="304"/>
      <c r="I196" s="304"/>
      <c r="J196" s="304"/>
      <c r="K196" s="304"/>
      <c r="L196" s="304"/>
      <c r="M196" s="304"/>
      <c r="N196" s="304"/>
      <c r="O196" s="304"/>
      <c r="P196" s="304"/>
      <c r="Q196" s="304"/>
      <c r="R196" s="304"/>
      <c r="S196" s="304"/>
      <c r="T196" s="309"/>
      <c r="U196" s="309"/>
      <c r="V196" s="310"/>
      <c r="W196" s="309"/>
      <c r="X196" s="309"/>
      <c r="Y196" s="304"/>
      <c r="Z196" s="309"/>
      <c r="AA196" s="309"/>
      <c r="AB196" s="310"/>
      <c r="AC196" s="310"/>
      <c r="AD196" s="310"/>
      <c r="AE196" s="304"/>
    </row>
    <row r="197" s="2" customFormat="1" ht="12" spans="1:31">
      <c r="A197" s="307"/>
      <c r="B197" s="304"/>
      <c r="C197" s="308"/>
      <c r="D197" s="308"/>
      <c r="E197" s="308"/>
      <c r="F197" s="308"/>
      <c r="G197" s="308"/>
      <c r="H197" s="304"/>
      <c r="I197" s="304"/>
      <c r="J197" s="304"/>
      <c r="K197" s="304"/>
      <c r="L197" s="304"/>
      <c r="M197" s="304"/>
      <c r="N197" s="304"/>
      <c r="O197" s="304"/>
      <c r="P197" s="304"/>
      <c r="Q197" s="304"/>
      <c r="R197" s="304"/>
      <c r="S197" s="304"/>
      <c r="T197" s="309"/>
      <c r="U197" s="309"/>
      <c r="V197" s="310"/>
      <c r="W197" s="309"/>
      <c r="X197" s="309"/>
      <c r="Y197" s="304"/>
      <c r="Z197" s="309"/>
      <c r="AA197" s="309"/>
      <c r="AB197" s="310"/>
      <c r="AC197" s="310"/>
      <c r="AD197" s="310"/>
      <c r="AE197" s="304"/>
    </row>
    <row r="198" s="2" customFormat="1" ht="12" spans="1:31">
      <c r="A198" s="307"/>
      <c r="B198" s="304"/>
      <c r="C198" s="308"/>
      <c r="D198" s="308"/>
      <c r="E198" s="308"/>
      <c r="F198" s="308"/>
      <c r="G198" s="308"/>
      <c r="H198" s="304"/>
      <c r="I198" s="304"/>
      <c r="J198" s="304"/>
      <c r="K198" s="304"/>
      <c r="L198" s="304"/>
      <c r="M198" s="304"/>
      <c r="N198" s="304"/>
      <c r="O198" s="304"/>
      <c r="P198" s="304"/>
      <c r="Q198" s="304"/>
      <c r="R198" s="304"/>
      <c r="S198" s="304"/>
      <c r="T198" s="309"/>
      <c r="U198" s="309"/>
      <c r="V198" s="310"/>
      <c r="W198" s="309"/>
      <c r="X198" s="309"/>
      <c r="Y198" s="304"/>
      <c r="Z198" s="309"/>
      <c r="AA198" s="309"/>
      <c r="AB198" s="310"/>
      <c r="AC198" s="310"/>
      <c r="AD198" s="310"/>
      <c r="AE198" s="304"/>
    </row>
    <row r="199" s="2" customFormat="1" ht="12" spans="1:31">
      <c r="A199" s="307"/>
      <c r="B199" s="304"/>
      <c r="C199" s="308"/>
      <c r="D199" s="308"/>
      <c r="E199" s="308"/>
      <c r="F199" s="308"/>
      <c r="G199" s="308"/>
      <c r="H199" s="304"/>
      <c r="I199" s="304"/>
      <c r="J199" s="304"/>
      <c r="K199" s="304"/>
      <c r="L199" s="304"/>
      <c r="M199" s="304"/>
      <c r="N199" s="304"/>
      <c r="O199" s="304"/>
      <c r="P199" s="304"/>
      <c r="Q199" s="304"/>
      <c r="R199" s="304"/>
      <c r="S199" s="304"/>
      <c r="T199" s="309"/>
      <c r="U199" s="309"/>
      <c r="V199" s="310"/>
      <c r="W199" s="309"/>
      <c r="X199" s="309"/>
      <c r="Y199" s="304"/>
      <c r="Z199" s="309"/>
      <c r="AA199" s="309"/>
      <c r="AB199" s="310"/>
      <c r="AC199" s="310"/>
      <c r="AD199" s="310"/>
      <c r="AE199" s="304"/>
    </row>
    <row r="200" s="2" customFormat="1" ht="12" spans="1:31">
      <c r="A200" s="307"/>
      <c r="B200" s="304"/>
      <c r="C200" s="308"/>
      <c r="D200" s="308"/>
      <c r="E200" s="308"/>
      <c r="F200" s="308"/>
      <c r="G200" s="308"/>
      <c r="H200" s="304"/>
      <c r="I200" s="304"/>
      <c r="J200" s="304"/>
      <c r="K200" s="304"/>
      <c r="L200" s="304"/>
      <c r="M200" s="304"/>
      <c r="N200" s="304"/>
      <c r="O200" s="304"/>
      <c r="P200" s="304"/>
      <c r="Q200" s="304"/>
      <c r="R200" s="304"/>
      <c r="S200" s="304"/>
      <c r="T200" s="309"/>
      <c r="U200" s="309"/>
      <c r="V200" s="310"/>
      <c r="W200" s="309"/>
      <c r="X200" s="309"/>
      <c r="Y200" s="304"/>
      <c r="Z200" s="309"/>
      <c r="AA200" s="309"/>
      <c r="AB200" s="310"/>
      <c r="AC200" s="310"/>
      <c r="AD200" s="310"/>
      <c r="AE200" s="304"/>
    </row>
    <row r="201" s="2" customFormat="1" ht="12" spans="1:31">
      <c r="A201" s="307"/>
      <c r="B201" s="304"/>
      <c r="C201" s="308"/>
      <c r="D201" s="308"/>
      <c r="E201" s="308"/>
      <c r="F201" s="308"/>
      <c r="G201" s="308"/>
      <c r="H201" s="304"/>
      <c r="I201" s="304"/>
      <c r="J201" s="304"/>
      <c r="K201" s="304"/>
      <c r="L201" s="304"/>
      <c r="M201" s="304"/>
      <c r="N201" s="304"/>
      <c r="O201" s="304"/>
      <c r="P201" s="304"/>
      <c r="Q201" s="304"/>
      <c r="R201" s="304"/>
      <c r="S201" s="304"/>
      <c r="T201" s="309"/>
      <c r="U201" s="309"/>
      <c r="V201" s="310"/>
      <c r="W201" s="309"/>
      <c r="X201" s="309"/>
      <c r="Y201" s="304"/>
      <c r="Z201" s="309"/>
      <c r="AA201" s="309"/>
      <c r="AB201" s="310"/>
      <c r="AC201" s="310"/>
      <c r="AD201" s="310"/>
      <c r="AE201" s="304"/>
    </row>
    <row r="202" s="2" customFormat="1" ht="12" spans="1:31">
      <c r="A202" s="307"/>
      <c r="B202" s="304"/>
      <c r="C202" s="308"/>
      <c r="D202" s="308"/>
      <c r="E202" s="308"/>
      <c r="F202" s="308"/>
      <c r="G202" s="308"/>
      <c r="H202" s="304"/>
      <c r="I202" s="304"/>
      <c r="J202" s="304"/>
      <c r="K202" s="304"/>
      <c r="L202" s="304"/>
      <c r="M202" s="304"/>
      <c r="N202" s="304"/>
      <c r="O202" s="304"/>
      <c r="P202" s="304"/>
      <c r="Q202" s="304"/>
      <c r="R202" s="304"/>
      <c r="S202" s="304"/>
      <c r="T202" s="309"/>
      <c r="U202" s="309"/>
      <c r="V202" s="310"/>
      <c r="W202" s="309"/>
      <c r="X202" s="309"/>
      <c r="Y202" s="304"/>
      <c r="Z202" s="309"/>
      <c r="AA202" s="309"/>
      <c r="AB202" s="310"/>
      <c r="AC202" s="310"/>
      <c r="AD202" s="310"/>
      <c r="AE202" s="304"/>
    </row>
    <row r="203" s="2" customFormat="1" ht="12" spans="1:31">
      <c r="A203" s="307"/>
      <c r="B203" s="304"/>
      <c r="C203" s="308"/>
      <c r="D203" s="308"/>
      <c r="E203" s="308"/>
      <c r="F203" s="308"/>
      <c r="G203" s="308"/>
      <c r="H203" s="304"/>
      <c r="I203" s="304"/>
      <c r="J203" s="304"/>
      <c r="K203" s="304"/>
      <c r="L203" s="304"/>
      <c r="M203" s="304"/>
      <c r="N203" s="304"/>
      <c r="O203" s="304"/>
      <c r="P203" s="304"/>
      <c r="Q203" s="304"/>
      <c r="R203" s="304"/>
      <c r="S203" s="304"/>
      <c r="T203" s="309"/>
      <c r="U203" s="309"/>
      <c r="V203" s="310"/>
      <c r="W203" s="309"/>
      <c r="X203" s="309"/>
      <c r="Y203" s="304"/>
      <c r="Z203" s="309"/>
      <c r="AA203" s="309"/>
      <c r="AB203" s="310"/>
      <c r="AC203" s="310"/>
      <c r="AD203" s="310"/>
      <c r="AE203" s="304"/>
    </row>
    <row r="204" s="2" customFormat="1" ht="12" spans="1:31">
      <c r="A204" s="307"/>
      <c r="B204" s="304"/>
      <c r="C204" s="308"/>
      <c r="D204" s="308"/>
      <c r="E204" s="308"/>
      <c r="F204" s="308"/>
      <c r="G204" s="308"/>
      <c r="H204" s="304"/>
      <c r="I204" s="304"/>
      <c r="J204" s="304"/>
      <c r="K204" s="304"/>
      <c r="L204" s="304"/>
      <c r="M204" s="304"/>
      <c r="N204" s="304"/>
      <c r="O204" s="304"/>
      <c r="P204" s="304"/>
      <c r="Q204" s="304"/>
      <c r="R204" s="304"/>
      <c r="S204" s="304"/>
      <c r="T204" s="309"/>
      <c r="U204" s="309"/>
      <c r="V204" s="310"/>
      <c r="W204" s="309"/>
      <c r="X204" s="309"/>
      <c r="Y204" s="304"/>
      <c r="Z204" s="309"/>
      <c r="AA204" s="309"/>
      <c r="AB204" s="310"/>
      <c r="AC204" s="310"/>
      <c r="AD204" s="310"/>
      <c r="AE204" s="304"/>
    </row>
    <row r="205" s="2" customFormat="1" ht="12" spans="1:31">
      <c r="A205" s="307"/>
      <c r="B205" s="304"/>
      <c r="C205" s="308"/>
      <c r="D205" s="308"/>
      <c r="E205" s="308"/>
      <c r="F205" s="308"/>
      <c r="G205" s="308"/>
      <c r="H205" s="304"/>
      <c r="I205" s="304"/>
      <c r="J205" s="304"/>
      <c r="K205" s="304"/>
      <c r="L205" s="304"/>
      <c r="M205" s="304"/>
      <c r="N205" s="304"/>
      <c r="O205" s="304"/>
      <c r="P205" s="304"/>
      <c r="Q205" s="304"/>
      <c r="R205" s="304"/>
      <c r="S205" s="304"/>
      <c r="T205" s="309"/>
      <c r="U205" s="309"/>
      <c r="V205" s="310"/>
      <c r="W205" s="309"/>
      <c r="X205" s="309"/>
      <c r="Y205" s="304"/>
      <c r="Z205" s="309"/>
      <c r="AA205" s="309"/>
      <c r="AB205" s="310"/>
      <c r="AC205" s="310"/>
      <c r="AD205" s="310"/>
      <c r="AE205" s="304"/>
    </row>
    <row r="206" s="2" customFormat="1" ht="12" spans="1:31">
      <c r="A206" s="307"/>
      <c r="B206" s="304"/>
      <c r="C206" s="308"/>
      <c r="D206" s="308"/>
      <c r="E206" s="308"/>
      <c r="F206" s="308"/>
      <c r="G206" s="308"/>
      <c r="H206" s="304"/>
      <c r="I206" s="304"/>
      <c r="J206" s="304"/>
      <c r="K206" s="304"/>
      <c r="L206" s="304"/>
      <c r="M206" s="304"/>
      <c r="N206" s="304"/>
      <c r="O206" s="304"/>
      <c r="P206" s="304"/>
      <c r="Q206" s="304"/>
      <c r="R206" s="304"/>
      <c r="S206" s="304"/>
      <c r="T206" s="309"/>
      <c r="U206" s="309"/>
      <c r="V206" s="310"/>
      <c r="W206" s="309"/>
      <c r="X206" s="309"/>
      <c r="Y206" s="304"/>
      <c r="Z206" s="309"/>
      <c r="AA206" s="309"/>
      <c r="AB206" s="310"/>
      <c r="AC206" s="310"/>
      <c r="AD206" s="310"/>
      <c r="AE206" s="304"/>
    </row>
    <row r="207" s="2" customFormat="1" ht="12" spans="1:31">
      <c r="A207" s="307"/>
      <c r="B207" s="304"/>
      <c r="C207" s="308"/>
      <c r="D207" s="308"/>
      <c r="E207" s="308"/>
      <c r="F207" s="308"/>
      <c r="G207" s="308"/>
      <c r="H207" s="304"/>
      <c r="I207" s="304"/>
      <c r="J207" s="304"/>
      <c r="K207" s="304"/>
      <c r="L207" s="304"/>
      <c r="M207" s="304"/>
      <c r="N207" s="304"/>
      <c r="O207" s="304"/>
      <c r="P207" s="304"/>
      <c r="Q207" s="304"/>
      <c r="R207" s="304"/>
      <c r="S207" s="304"/>
      <c r="T207" s="309"/>
      <c r="U207" s="309"/>
      <c r="V207" s="310"/>
      <c r="W207" s="309"/>
      <c r="X207" s="309"/>
      <c r="Y207" s="304"/>
      <c r="Z207" s="309"/>
      <c r="AA207" s="309"/>
      <c r="AB207" s="310"/>
      <c r="AC207" s="310"/>
      <c r="AD207" s="310"/>
      <c r="AE207" s="304"/>
    </row>
    <row r="208" s="2" customFormat="1" ht="12" spans="1:31">
      <c r="A208" s="307"/>
      <c r="B208" s="304"/>
      <c r="C208" s="308"/>
      <c r="D208" s="308"/>
      <c r="E208" s="308"/>
      <c r="F208" s="308"/>
      <c r="G208" s="308"/>
      <c r="H208" s="304"/>
      <c r="I208" s="304"/>
      <c r="J208" s="304"/>
      <c r="K208" s="304"/>
      <c r="L208" s="304"/>
      <c r="M208" s="304"/>
      <c r="N208" s="304"/>
      <c r="O208" s="304"/>
      <c r="P208" s="304"/>
      <c r="Q208" s="304"/>
      <c r="R208" s="304"/>
      <c r="S208" s="304"/>
      <c r="T208" s="309"/>
      <c r="U208" s="309"/>
      <c r="V208" s="310"/>
      <c r="W208" s="309"/>
      <c r="X208" s="309"/>
      <c r="Y208" s="304"/>
      <c r="Z208" s="309"/>
      <c r="AA208" s="309"/>
      <c r="AB208" s="310"/>
      <c r="AC208" s="310"/>
      <c r="AD208" s="310"/>
      <c r="AE208" s="304"/>
    </row>
    <row r="209" s="2" customFormat="1" ht="12" spans="1:31">
      <c r="A209" s="307"/>
      <c r="B209" s="304"/>
      <c r="C209" s="308"/>
      <c r="D209" s="308"/>
      <c r="E209" s="308"/>
      <c r="F209" s="308"/>
      <c r="G209" s="308"/>
      <c r="H209" s="304"/>
      <c r="I209" s="304"/>
      <c r="J209" s="304"/>
      <c r="K209" s="304"/>
      <c r="L209" s="304"/>
      <c r="M209" s="304"/>
      <c r="N209" s="304"/>
      <c r="O209" s="304"/>
      <c r="P209" s="304"/>
      <c r="Q209" s="304"/>
      <c r="R209" s="304"/>
      <c r="S209" s="304"/>
      <c r="T209" s="309"/>
      <c r="U209" s="309"/>
      <c r="V209" s="310"/>
      <c r="W209" s="309"/>
      <c r="X209" s="309"/>
      <c r="Y209" s="304"/>
      <c r="Z209" s="309"/>
      <c r="AA209" s="309"/>
      <c r="AB209" s="310"/>
      <c r="AC209" s="310"/>
      <c r="AD209" s="310"/>
      <c r="AE209" s="304"/>
    </row>
    <row r="210" s="2" customFormat="1" ht="12" spans="1:31">
      <c r="A210" s="307"/>
      <c r="B210" s="304"/>
      <c r="C210" s="308"/>
      <c r="D210" s="308"/>
      <c r="E210" s="308"/>
      <c r="F210" s="308"/>
      <c r="G210" s="308"/>
      <c r="H210" s="304"/>
      <c r="I210" s="304"/>
      <c r="J210" s="304"/>
      <c r="K210" s="304"/>
      <c r="L210" s="304"/>
      <c r="M210" s="304"/>
      <c r="N210" s="304"/>
      <c r="O210" s="304"/>
      <c r="P210" s="304"/>
      <c r="Q210" s="304"/>
      <c r="R210" s="304"/>
      <c r="S210" s="304"/>
      <c r="T210" s="309"/>
      <c r="U210" s="309"/>
      <c r="V210" s="310"/>
      <c r="W210" s="309"/>
      <c r="X210" s="309"/>
      <c r="Y210" s="304"/>
      <c r="Z210" s="309"/>
      <c r="AA210" s="309"/>
      <c r="AB210" s="310"/>
      <c r="AC210" s="310"/>
      <c r="AD210" s="310"/>
      <c r="AE210" s="304"/>
    </row>
    <row r="211" s="2" customFormat="1" ht="12" spans="1:31">
      <c r="A211" s="307"/>
      <c r="B211" s="304"/>
      <c r="C211" s="308"/>
      <c r="D211" s="308"/>
      <c r="E211" s="308"/>
      <c r="F211" s="308"/>
      <c r="G211" s="308"/>
      <c r="H211" s="304"/>
      <c r="I211" s="304"/>
      <c r="J211" s="304"/>
      <c r="K211" s="304"/>
      <c r="L211" s="304"/>
      <c r="M211" s="304"/>
      <c r="N211" s="304"/>
      <c r="O211" s="304"/>
      <c r="P211" s="304"/>
      <c r="Q211" s="304"/>
      <c r="R211" s="304"/>
      <c r="S211" s="304"/>
      <c r="T211" s="309"/>
      <c r="U211" s="309"/>
      <c r="V211" s="310"/>
      <c r="W211" s="309"/>
      <c r="X211" s="309"/>
      <c r="Y211" s="304"/>
      <c r="Z211" s="309"/>
      <c r="AA211" s="309"/>
      <c r="AB211" s="310"/>
      <c r="AC211" s="310"/>
      <c r="AD211" s="310"/>
      <c r="AE211" s="304"/>
    </row>
    <row r="212" s="2" customFormat="1" ht="12" spans="1:31">
      <c r="A212" s="307"/>
      <c r="B212" s="304"/>
      <c r="C212" s="308"/>
      <c r="D212" s="308"/>
      <c r="E212" s="308"/>
      <c r="F212" s="308"/>
      <c r="G212" s="308"/>
      <c r="H212" s="304"/>
      <c r="I212" s="304"/>
      <c r="J212" s="304"/>
      <c r="K212" s="304"/>
      <c r="L212" s="304"/>
      <c r="M212" s="304"/>
      <c r="N212" s="304"/>
      <c r="O212" s="304"/>
      <c r="P212" s="304"/>
      <c r="Q212" s="304"/>
      <c r="R212" s="304"/>
      <c r="S212" s="304"/>
      <c r="T212" s="309"/>
      <c r="U212" s="309"/>
      <c r="V212" s="310"/>
      <c r="W212" s="309"/>
      <c r="X212" s="309"/>
      <c r="Y212" s="304"/>
      <c r="Z212" s="309"/>
      <c r="AA212" s="309"/>
      <c r="AB212" s="310"/>
      <c r="AC212" s="310"/>
      <c r="AD212" s="310"/>
      <c r="AE212" s="304"/>
    </row>
    <row r="213" s="2" customFormat="1" ht="12" spans="1:31">
      <c r="A213" s="307"/>
      <c r="B213" s="304"/>
      <c r="C213" s="308"/>
      <c r="D213" s="308"/>
      <c r="E213" s="308"/>
      <c r="F213" s="308"/>
      <c r="G213" s="308"/>
      <c r="H213" s="304"/>
      <c r="I213" s="304"/>
      <c r="J213" s="304"/>
      <c r="K213" s="304"/>
      <c r="L213" s="304"/>
      <c r="M213" s="304"/>
      <c r="N213" s="304"/>
      <c r="O213" s="304"/>
      <c r="P213" s="304"/>
      <c r="Q213" s="304"/>
      <c r="R213" s="304"/>
      <c r="S213" s="304"/>
      <c r="T213" s="309"/>
      <c r="U213" s="309"/>
      <c r="V213" s="310"/>
      <c r="W213" s="309"/>
      <c r="X213" s="309"/>
      <c r="Y213" s="304"/>
      <c r="Z213" s="309"/>
      <c r="AA213" s="309"/>
      <c r="AB213" s="310"/>
      <c r="AC213" s="310"/>
      <c r="AD213" s="310"/>
      <c r="AE213" s="304"/>
    </row>
    <row r="214" s="2" customFormat="1" ht="12" spans="1:31">
      <c r="A214" s="307"/>
      <c r="B214" s="304"/>
      <c r="C214" s="308"/>
      <c r="D214" s="308"/>
      <c r="E214" s="308"/>
      <c r="F214" s="308"/>
      <c r="G214" s="308"/>
      <c r="H214" s="304"/>
      <c r="I214" s="304"/>
      <c r="J214" s="304"/>
      <c r="K214" s="304"/>
      <c r="L214" s="304"/>
      <c r="M214" s="304"/>
      <c r="N214" s="304"/>
      <c r="O214" s="304"/>
      <c r="P214" s="304"/>
      <c r="Q214" s="304"/>
      <c r="R214" s="304"/>
      <c r="S214" s="304"/>
      <c r="T214" s="309"/>
      <c r="U214" s="309"/>
      <c r="V214" s="310"/>
      <c r="W214" s="309"/>
      <c r="X214" s="309"/>
      <c r="Y214" s="304"/>
      <c r="Z214" s="309"/>
      <c r="AA214" s="309"/>
      <c r="AB214" s="310"/>
      <c r="AC214" s="310"/>
      <c r="AD214" s="310"/>
      <c r="AE214" s="304"/>
    </row>
    <row r="215" s="2" customFormat="1" ht="12" spans="1:31">
      <c r="A215" s="307"/>
      <c r="B215" s="304"/>
      <c r="C215" s="308"/>
      <c r="D215" s="308"/>
      <c r="E215" s="308"/>
      <c r="F215" s="308"/>
      <c r="G215" s="308"/>
      <c r="H215" s="304"/>
      <c r="I215" s="304"/>
      <c r="J215" s="304"/>
      <c r="K215" s="304"/>
      <c r="L215" s="304"/>
      <c r="M215" s="304"/>
      <c r="N215" s="304"/>
      <c r="O215" s="304"/>
      <c r="P215" s="304"/>
      <c r="Q215" s="304"/>
      <c r="R215" s="304"/>
      <c r="S215" s="304"/>
      <c r="T215" s="309"/>
      <c r="U215" s="309"/>
      <c r="V215" s="310"/>
      <c r="W215" s="309"/>
      <c r="X215" s="309"/>
      <c r="Y215" s="304"/>
      <c r="Z215" s="309"/>
      <c r="AA215" s="309"/>
      <c r="AB215" s="310"/>
      <c r="AC215" s="310"/>
      <c r="AD215" s="310"/>
      <c r="AE215" s="304"/>
    </row>
    <row r="216" s="2" customFormat="1" ht="12" spans="1:31">
      <c r="A216" s="307"/>
      <c r="B216" s="304"/>
      <c r="C216" s="308"/>
      <c r="D216" s="308"/>
      <c r="E216" s="308"/>
      <c r="F216" s="308"/>
      <c r="G216" s="308"/>
      <c r="H216" s="304"/>
      <c r="I216" s="304"/>
      <c r="J216" s="304"/>
      <c r="K216" s="304"/>
      <c r="L216" s="304"/>
      <c r="M216" s="304"/>
      <c r="N216" s="304"/>
      <c r="O216" s="304"/>
      <c r="P216" s="304"/>
      <c r="Q216" s="304"/>
      <c r="R216" s="304"/>
      <c r="S216" s="304"/>
      <c r="T216" s="309"/>
      <c r="U216" s="309"/>
      <c r="V216" s="310"/>
      <c r="W216" s="309"/>
      <c r="X216" s="309"/>
      <c r="Y216" s="304"/>
      <c r="Z216" s="309"/>
      <c r="AA216" s="309"/>
      <c r="AB216" s="310"/>
      <c r="AC216" s="310"/>
      <c r="AD216" s="310"/>
      <c r="AE216" s="304"/>
    </row>
    <row r="217" s="2" customFormat="1" ht="12" spans="1:31">
      <c r="A217" s="307"/>
      <c r="B217" s="304"/>
      <c r="C217" s="308"/>
      <c r="D217" s="308"/>
      <c r="E217" s="308"/>
      <c r="F217" s="308"/>
      <c r="G217" s="308"/>
      <c r="H217" s="304"/>
      <c r="I217" s="304"/>
      <c r="J217" s="304"/>
      <c r="K217" s="304"/>
      <c r="L217" s="304"/>
      <c r="M217" s="304"/>
      <c r="N217" s="304"/>
      <c r="O217" s="304"/>
      <c r="P217" s="304"/>
      <c r="Q217" s="304"/>
      <c r="R217" s="304"/>
      <c r="S217" s="304"/>
      <c r="T217" s="309"/>
      <c r="U217" s="309"/>
      <c r="V217" s="310"/>
      <c r="W217" s="309"/>
      <c r="X217" s="309"/>
      <c r="Y217" s="304"/>
      <c r="Z217" s="309"/>
      <c r="AA217" s="309"/>
      <c r="AB217" s="310"/>
      <c r="AC217" s="310"/>
      <c r="AD217" s="310"/>
      <c r="AE217" s="304"/>
    </row>
    <row r="218" s="2" customFormat="1" ht="12" spans="1:31">
      <c r="A218" s="307"/>
      <c r="B218" s="304"/>
      <c r="C218" s="308"/>
      <c r="D218" s="308"/>
      <c r="E218" s="308"/>
      <c r="F218" s="308"/>
      <c r="G218" s="308"/>
      <c r="H218" s="304"/>
      <c r="I218" s="304"/>
      <c r="J218" s="304"/>
      <c r="K218" s="304"/>
      <c r="L218" s="304"/>
      <c r="M218" s="304"/>
      <c r="N218" s="304"/>
      <c r="O218" s="304"/>
      <c r="P218" s="304"/>
      <c r="Q218" s="304"/>
      <c r="R218" s="304"/>
      <c r="S218" s="304"/>
      <c r="T218" s="309"/>
      <c r="U218" s="309"/>
      <c r="V218" s="310"/>
      <c r="W218" s="309"/>
      <c r="X218" s="309"/>
      <c r="Y218" s="304"/>
      <c r="Z218" s="309"/>
      <c r="AA218" s="309"/>
      <c r="AB218" s="310"/>
      <c r="AC218" s="310"/>
      <c r="AD218" s="310"/>
      <c r="AE218" s="304"/>
    </row>
    <row r="219" s="2" customFormat="1" ht="12" spans="1:31">
      <c r="A219" s="307"/>
      <c r="B219" s="304"/>
      <c r="C219" s="308"/>
      <c r="D219" s="308"/>
      <c r="E219" s="308"/>
      <c r="F219" s="308"/>
      <c r="G219" s="308"/>
      <c r="H219" s="304"/>
      <c r="I219" s="304"/>
      <c r="J219" s="304"/>
      <c r="K219" s="304"/>
      <c r="L219" s="304"/>
      <c r="M219" s="304"/>
      <c r="N219" s="304"/>
      <c r="O219" s="304"/>
      <c r="P219" s="304"/>
      <c r="Q219" s="304"/>
      <c r="R219" s="304"/>
      <c r="S219" s="304"/>
      <c r="T219" s="309"/>
      <c r="U219" s="309"/>
      <c r="V219" s="310"/>
      <c r="W219" s="309"/>
      <c r="X219" s="309"/>
      <c r="Y219" s="304"/>
      <c r="Z219" s="309"/>
      <c r="AA219" s="309"/>
      <c r="AB219" s="310"/>
      <c r="AC219" s="310"/>
      <c r="AD219" s="310"/>
      <c r="AE219" s="304"/>
    </row>
    <row r="220" s="2" customFormat="1" ht="12" spans="1:31">
      <c r="A220" s="307"/>
      <c r="B220" s="304"/>
      <c r="C220" s="308"/>
      <c r="D220" s="308"/>
      <c r="E220" s="308"/>
      <c r="F220" s="308"/>
      <c r="G220" s="308"/>
      <c r="H220" s="304"/>
      <c r="I220" s="304"/>
      <c r="J220" s="304"/>
      <c r="K220" s="304"/>
      <c r="L220" s="304"/>
      <c r="M220" s="304"/>
      <c r="N220" s="304"/>
      <c r="O220" s="304"/>
      <c r="P220" s="304"/>
      <c r="Q220" s="304"/>
      <c r="R220" s="304"/>
      <c r="S220" s="304"/>
      <c r="T220" s="309"/>
      <c r="U220" s="309"/>
      <c r="V220" s="310"/>
      <c r="W220" s="309"/>
      <c r="X220" s="309"/>
      <c r="Y220" s="304"/>
      <c r="Z220" s="309"/>
      <c r="AA220" s="309"/>
      <c r="AB220" s="310"/>
      <c r="AC220" s="310"/>
      <c r="AD220" s="310"/>
      <c r="AE220" s="304"/>
    </row>
    <row r="221" s="2" customFormat="1" ht="12" spans="1:31">
      <c r="A221" s="307"/>
      <c r="B221" s="304"/>
      <c r="C221" s="308"/>
      <c r="D221" s="308"/>
      <c r="E221" s="308"/>
      <c r="F221" s="308"/>
      <c r="G221" s="308"/>
      <c r="H221" s="304"/>
      <c r="I221" s="304"/>
      <c r="J221" s="304"/>
      <c r="K221" s="304"/>
      <c r="L221" s="304"/>
      <c r="M221" s="304"/>
      <c r="N221" s="304"/>
      <c r="O221" s="304"/>
      <c r="P221" s="304"/>
      <c r="Q221" s="304"/>
      <c r="R221" s="304"/>
      <c r="S221" s="304"/>
      <c r="T221" s="309"/>
      <c r="U221" s="309"/>
      <c r="V221" s="310"/>
      <c r="W221" s="309"/>
      <c r="X221" s="309"/>
      <c r="Y221" s="304"/>
      <c r="Z221" s="309"/>
      <c r="AA221" s="309"/>
      <c r="AB221" s="310"/>
      <c r="AC221" s="310"/>
      <c r="AD221" s="310"/>
      <c r="AE221" s="304"/>
    </row>
    <row r="222" s="2" customFormat="1" ht="12" spans="1:31">
      <c r="A222" s="307"/>
      <c r="B222" s="304"/>
      <c r="C222" s="308"/>
      <c r="D222" s="308"/>
      <c r="E222" s="308"/>
      <c r="F222" s="308"/>
      <c r="G222" s="308"/>
      <c r="H222" s="304"/>
      <c r="I222" s="304"/>
      <c r="J222" s="304"/>
      <c r="K222" s="304"/>
      <c r="L222" s="304"/>
      <c r="M222" s="304"/>
      <c r="N222" s="304"/>
      <c r="O222" s="304"/>
      <c r="P222" s="304"/>
      <c r="Q222" s="304"/>
      <c r="R222" s="304"/>
      <c r="S222" s="304"/>
      <c r="T222" s="309"/>
      <c r="U222" s="309"/>
      <c r="V222" s="310"/>
      <c r="W222" s="309"/>
      <c r="X222" s="309"/>
      <c r="Y222" s="304"/>
      <c r="Z222" s="309"/>
      <c r="AA222" s="309"/>
      <c r="AB222" s="310"/>
      <c r="AC222" s="310"/>
      <c r="AD222" s="310"/>
      <c r="AE222" s="304"/>
    </row>
    <row r="223" s="2" customFormat="1" ht="12" spans="1:31">
      <c r="A223" s="307"/>
      <c r="B223" s="304"/>
      <c r="C223" s="308"/>
      <c r="D223" s="308"/>
      <c r="E223" s="308"/>
      <c r="F223" s="308"/>
      <c r="G223" s="308"/>
      <c r="H223" s="304"/>
      <c r="I223" s="304"/>
      <c r="J223" s="304"/>
      <c r="K223" s="304"/>
      <c r="L223" s="304"/>
      <c r="M223" s="304"/>
      <c r="N223" s="304"/>
      <c r="O223" s="304"/>
      <c r="P223" s="304"/>
      <c r="Q223" s="304"/>
      <c r="R223" s="304"/>
      <c r="S223" s="304"/>
      <c r="T223" s="309"/>
      <c r="U223" s="309"/>
      <c r="V223" s="310"/>
      <c r="W223" s="309"/>
      <c r="X223" s="309"/>
      <c r="Y223" s="304"/>
      <c r="Z223" s="309"/>
      <c r="AA223" s="309"/>
      <c r="AB223" s="310"/>
      <c r="AC223" s="310"/>
      <c r="AD223" s="310"/>
      <c r="AE223" s="304"/>
    </row>
    <row r="224" s="2" customFormat="1" ht="12" spans="1:31">
      <c r="A224" s="307"/>
      <c r="B224" s="304"/>
      <c r="C224" s="308"/>
      <c r="D224" s="308"/>
      <c r="E224" s="308"/>
      <c r="F224" s="308"/>
      <c r="G224" s="308"/>
      <c r="H224" s="304"/>
      <c r="I224" s="304"/>
      <c r="J224" s="304"/>
      <c r="K224" s="304"/>
      <c r="L224" s="304"/>
      <c r="M224" s="304"/>
      <c r="N224" s="304"/>
      <c r="O224" s="304"/>
      <c r="P224" s="304"/>
      <c r="Q224" s="304"/>
      <c r="R224" s="304"/>
      <c r="S224" s="304"/>
      <c r="T224" s="309"/>
      <c r="U224" s="309"/>
      <c r="V224" s="310"/>
      <c r="W224" s="309"/>
      <c r="X224" s="309"/>
      <c r="Y224" s="304"/>
      <c r="Z224" s="309"/>
      <c r="AA224" s="309"/>
      <c r="AB224" s="310"/>
      <c r="AC224" s="310"/>
      <c r="AD224" s="310"/>
      <c r="AE224" s="304"/>
    </row>
    <row r="225" s="2" customFormat="1" ht="12" spans="1:31">
      <c r="A225" s="307"/>
      <c r="B225" s="304"/>
      <c r="C225" s="308"/>
      <c r="D225" s="308"/>
      <c r="E225" s="308"/>
      <c r="F225" s="308"/>
      <c r="G225" s="308"/>
      <c r="H225" s="304"/>
      <c r="I225" s="304"/>
      <c r="J225" s="304"/>
      <c r="K225" s="304"/>
      <c r="L225" s="304"/>
      <c r="M225" s="304"/>
      <c r="N225" s="304"/>
      <c r="O225" s="304"/>
      <c r="P225" s="304"/>
      <c r="Q225" s="304"/>
      <c r="R225" s="304"/>
      <c r="S225" s="304"/>
      <c r="T225" s="309"/>
      <c r="U225" s="309"/>
      <c r="V225" s="310"/>
      <c r="W225" s="309"/>
      <c r="X225" s="309"/>
      <c r="Y225" s="304"/>
      <c r="Z225" s="309"/>
      <c r="AA225" s="309"/>
      <c r="AB225" s="310"/>
      <c r="AC225" s="310"/>
      <c r="AD225" s="310"/>
      <c r="AE225" s="304"/>
    </row>
    <row r="226" s="2" customFormat="1" ht="12" spans="1:31">
      <c r="A226" s="307"/>
      <c r="B226" s="304"/>
      <c r="C226" s="308"/>
      <c r="D226" s="308"/>
      <c r="E226" s="308"/>
      <c r="F226" s="308"/>
      <c r="G226" s="308"/>
      <c r="H226" s="304"/>
      <c r="I226" s="304"/>
      <c r="J226" s="304"/>
      <c r="K226" s="304"/>
      <c r="L226" s="304"/>
      <c r="M226" s="304"/>
      <c r="N226" s="304"/>
      <c r="O226" s="304"/>
      <c r="P226" s="304"/>
      <c r="Q226" s="304"/>
      <c r="R226" s="304"/>
      <c r="S226" s="304"/>
      <c r="T226" s="309"/>
      <c r="U226" s="309"/>
      <c r="V226" s="310"/>
      <c r="W226" s="309"/>
      <c r="X226" s="309"/>
      <c r="Y226" s="304"/>
      <c r="Z226" s="309"/>
      <c r="AA226" s="309"/>
      <c r="AB226" s="310"/>
      <c r="AC226" s="310"/>
      <c r="AD226" s="310"/>
      <c r="AE226" s="304"/>
    </row>
  </sheetData>
  <autoFilter ref="A7:IT53">
    <extLst/>
  </autoFilter>
  <mergeCells count="211">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35:G35"/>
    <mergeCell ref="A40:G40"/>
    <mergeCell ref="A53:AE53"/>
    <mergeCell ref="A4:A6"/>
    <mergeCell ref="A9:A18"/>
    <mergeCell ref="A19:A20"/>
    <mergeCell ref="A22:A23"/>
    <mergeCell ref="A24:A26"/>
    <mergeCell ref="A37:A38"/>
    <mergeCell ref="A41:A43"/>
    <mergeCell ref="A45:A47"/>
    <mergeCell ref="A48:A51"/>
    <mergeCell ref="B4:B6"/>
    <mergeCell ref="B9:B18"/>
    <mergeCell ref="B19:B20"/>
    <mergeCell ref="B22:B23"/>
    <mergeCell ref="B24:B26"/>
    <mergeCell ref="B37:B38"/>
    <mergeCell ref="B41:B43"/>
    <mergeCell ref="B45:B47"/>
    <mergeCell ref="B48:B51"/>
    <mergeCell ref="C4:C6"/>
    <mergeCell ref="C9:C21"/>
    <mergeCell ref="C22:C26"/>
    <mergeCell ref="C27:C34"/>
    <mergeCell ref="C36:C39"/>
    <mergeCell ref="C41:C43"/>
    <mergeCell ref="C45:C46"/>
    <mergeCell ref="C49:C51"/>
    <mergeCell ref="D4:D6"/>
    <mergeCell ref="D9:D21"/>
    <mergeCell ref="D22:D26"/>
    <mergeCell ref="D27:D34"/>
    <mergeCell ref="D36:D39"/>
    <mergeCell ref="D41:D43"/>
    <mergeCell ref="D45:D46"/>
    <mergeCell ref="D49:D51"/>
    <mergeCell ref="E4:E6"/>
    <mergeCell ref="F4:F6"/>
    <mergeCell ref="F41:F43"/>
    <mergeCell ref="F45:F47"/>
    <mergeCell ref="F48:F51"/>
    <mergeCell ref="G4:G6"/>
    <mergeCell ref="G9:G18"/>
    <mergeCell ref="G19:G20"/>
    <mergeCell ref="G22:G23"/>
    <mergeCell ref="G24:G26"/>
    <mergeCell ref="G27:G34"/>
    <mergeCell ref="G37:G38"/>
    <mergeCell ref="G41:G43"/>
    <mergeCell ref="G45:G47"/>
    <mergeCell ref="G48:G51"/>
    <mergeCell ref="H4:H6"/>
    <mergeCell ref="H9:H18"/>
    <mergeCell ref="H19:H20"/>
    <mergeCell ref="H22:H23"/>
    <mergeCell ref="H24:H26"/>
    <mergeCell ref="H27:H34"/>
    <mergeCell ref="H37:H38"/>
    <mergeCell ref="H41:H43"/>
    <mergeCell ref="H45:H47"/>
    <mergeCell ref="H48:H51"/>
    <mergeCell ref="I4:I6"/>
    <mergeCell ref="I9:I18"/>
    <mergeCell ref="I19:I20"/>
    <mergeCell ref="I22:I23"/>
    <mergeCell ref="I24:I26"/>
    <mergeCell ref="I27:I34"/>
    <mergeCell ref="I37:I38"/>
    <mergeCell ref="I41:I43"/>
    <mergeCell ref="I45:I47"/>
    <mergeCell ref="I48:I51"/>
    <mergeCell ref="J5:J6"/>
    <mergeCell ref="J9:J18"/>
    <mergeCell ref="J19:J20"/>
    <mergeCell ref="J22:J23"/>
    <mergeCell ref="J24:J26"/>
    <mergeCell ref="J37:J38"/>
    <mergeCell ref="J41:J43"/>
    <mergeCell ref="J45:J47"/>
    <mergeCell ref="J48:J51"/>
    <mergeCell ref="K5:K6"/>
    <mergeCell ref="K9:K18"/>
    <mergeCell ref="K19:K20"/>
    <mergeCell ref="K22:K23"/>
    <mergeCell ref="K24:K26"/>
    <mergeCell ref="K37:K38"/>
    <mergeCell ref="K41:K43"/>
    <mergeCell ref="K45:K47"/>
    <mergeCell ref="K48:K51"/>
    <mergeCell ref="L5:L6"/>
    <mergeCell ref="L9:L18"/>
    <mergeCell ref="L19:L20"/>
    <mergeCell ref="L22:L23"/>
    <mergeCell ref="L24:L26"/>
    <mergeCell ref="L37:L38"/>
    <mergeCell ref="L41:L43"/>
    <mergeCell ref="L45:L47"/>
    <mergeCell ref="L48:L51"/>
    <mergeCell ref="M5:M6"/>
    <mergeCell ref="M9:M18"/>
    <mergeCell ref="M19:M20"/>
    <mergeCell ref="M22:M23"/>
    <mergeCell ref="M24:M26"/>
    <mergeCell ref="M37:M38"/>
    <mergeCell ref="M41:M43"/>
    <mergeCell ref="M45:M47"/>
    <mergeCell ref="M48:M51"/>
    <mergeCell ref="N5:N6"/>
    <mergeCell ref="N9:N18"/>
    <mergeCell ref="N19:N26"/>
    <mergeCell ref="N36:N39"/>
    <mergeCell ref="N41:N51"/>
    <mergeCell ref="O5:O6"/>
    <mergeCell ref="O9:O18"/>
    <mergeCell ref="O19:O20"/>
    <mergeCell ref="O22:O23"/>
    <mergeCell ref="O24:O26"/>
    <mergeCell ref="O37:O38"/>
    <mergeCell ref="O41:O43"/>
    <mergeCell ref="O45:O47"/>
    <mergeCell ref="O48:O51"/>
    <mergeCell ref="P5:P6"/>
    <mergeCell ref="P9:P18"/>
    <mergeCell ref="P19:P20"/>
    <mergeCell ref="P22:P23"/>
    <mergeCell ref="P24:P26"/>
    <mergeCell ref="P37:P38"/>
    <mergeCell ref="P41:P43"/>
    <mergeCell ref="P45:P47"/>
    <mergeCell ref="P48:P51"/>
    <mergeCell ref="Q5:Q6"/>
    <mergeCell ref="Q9:Q18"/>
    <mergeCell ref="Q19:Q20"/>
    <mergeCell ref="Q22:Q23"/>
    <mergeCell ref="Q24:Q26"/>
    <mergeCell ref="Q37:Q38"/>
    <mergeCell ref="Q41:Q43"/>
    <mergeCell ref="Q45:Q47"/>
    <mergeCell ref="Q48:Q51"/>
    <mergeCell ref="R5:R6"/>
    <mergeCell ref="R9:R18"/>
    <mergeCell ref="R19:R20"/>
    <mergeCell ref="R22:R23"/>
    <mergeCell ref="R24:R26"/>
    <mergeCell ref="R37:R38"/>
    <mergeCell ref="R41:R43"/>
    <mergeCell ref="R45:R47"/>
    <mergeCell ref="R48:R51"/>
    <mergeCell ref="S9:S18"/>
    <mergeCell ref="S19:S21"/>
    <mergeCell ref="S22:S26"/>
    <mergeCell ref="S27:S34"/>
    <mergeCell ref="S36:S39"/>
    <mergeCell ref="S41:S47"/>
    <mergeCell ref="S48:S51"/>
    <mergeCell ref="V9:V18"/>
    <mergeCell ref="V19:V21"/>
    <mergeCell ref="V22:V26"/>
    <mergeCell ref="V27:V34"/>
    <mergeCell ref="V36:V39"/>
    <mergeCell ref="V41:V51"/>
    <mergeCell ref="Y9:Y18"/>
    <mergeCell ref="Y19:Y21"/>
    <mergeCell ref="Y22:Y26"/>
    <mergeCell ref="Y27:Y34"/>
    <mergeCell ref="Y36:Y39"/>
    <mergeCell ref="Y41:Y47"/>
    <mergeCell ref="Y48:Y51"/>
    <mergeCell ref="AB9:AB18"/>
    <mergeCell ref="AB19:AB21"/>
    <mergeCell ref="AB22:AB26"/>
    <mergeCell ref="AB27:AB34"/>
    <mergeCell ref="AB36:AB39"/>
    <mergeCell ref="AB41:AB47"/>
    <mergeCell ref="AB48:AB51"/>
    <mergeCell ref="AC9:AC26"/>
    <mergeCell ref="AC27:AC34"/>
    <mergeCell ref="AC36:AC39"/>
    <mergeCell ref="AC41:AC51"/>
    <mergeCell ref="AD9:AD18"/>
    <mergeCell ref="AD19:AD26"/>
    <mergeCell ref="AD27:AD34"/>
    <mergeCell ref="AD36:AD39"/>
    <mergeCell ref="AD41:AD51"/>
    <mergeCell ref="AE4:AE6"/>
    <mergeCell ref="AE9:AE18"/>
    <mergeCell ref="AE19:AE20"/>
    <mergeCell ref="AE22:AE23"/>
    <mergeCell ref="AE24:AE26"/>
    <mergeCell ref="AE27:AE34"/>
    <mergeCell ref="AE37:AE38"/>
    <mergeCell ref="AE41:AE43"/>
    <mergeCell ref="AE45:AE47"/>
    <mergeCell ref="AE48:AE5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0"/>
  <sheetViews>
    <sheetView zoomScale="60" zoomScaleNormal="60" workbookViewId="0">
      <selection activeCell="A60" sqref="$A60:$XFD60"/>
    </sheetView>
  </sheetViews>
  <sheetFormatPr defaultColWidth="9" defaultRowHeight="12"/>
  <cols>
    <col min="1" max="1" width="3.7" style="8" customWidth="1"/>
    <col min="2" max="2" width="7.3" style="2" customWidth="1"/>
    <col min="3" max="3" width="8.1" style="2" customWidth="1"/>
    <col min="4" max="4" width="4.7" style="2" customWidth="1"/>
    <col min="5" max="5" width="12.4" style="2" customWidth="1"/>
    <col min="6" max="6" width="7.9" style="2" customWidth="1"/>
    <col min="7" max="7" width="13.7" style="2" customWidth="1"/>
    <col min="8" max="8" width="9.4" style="2" customWidth="1"/>
    <col min="9" max="9" width="8.5" style="2" customWidth="1"/>
    <col min="10" max="13" width="5.2" style="2" customWidth="1"/>
    <col min="14" max="17" width="6.5" style="2" customWidth="1"/>
    <col min="18" max="18" width="7.4" style="2" customWidth="1"/>
    <col min="19" max="19" width="9.3" style="2" customWidth="1"/>
    <col min="20" max="21" width="9.3" style="10" customWidth="1"/>
    <col min="22" max="22" width="9.3" style="11" customWidth="1"/>
    <col min="23" max="25" width="9.3" style="2" customWidth="1"/>
    <col min="26" max="27" width="9.3" style="10" customWidth="1"/>
    <col min="28" max="30" width="6.5" style="11" customWidth="1"/>
    <col min="31" max="31" width="8.8" style="2" customWidth="1"/>
    <col min="32" max="16384" width="9" style="2"/>
  </cols>
  <sheetData>
    <row r="1" s="1" customFormat="1" ht="18" customHeight="1" spans="1:30">
      <c r="A1" s="135" t="s">
        <v>0</v>
      </c>
      <c r="B1" s="136"/>
      <c r="T1" s="37"/>
      <c r="U1" s="37"/>
      <c r="V1" s="38"/>
      <c r="Z1" s="37"/>
      <c r="AA1" s="37"/>
      <c r="AB1" s="38"/>
      <c r="AC1" s="38"/>
      <c r="AD1" s="38"/>
    </row>
    <row r="2" s="205" customFormat="1" ht="76" customHeight="1" spans="1:31">
      <c r="A2" s="14" t="s">
        <v>799</v>
      </c>
      <c r="B2" s="14"/>
      <c r="C2" s="14"/>
      <c r="D2" s="14"/>
      <c r="E2" s="14"/>
      <c r="F2" s="14"/>
      <c r="G2" s="14"/>
      <c r="H2" s="14"/>
      <c r="I2" s="14"/>
      <c r="J2" s="14"/>
      <c r="K2" s="14"/>
      <c r="L2" s="14"/>
      <c r="M2" s="14"/>
      <c r="N2" s="14"/>
      <c r="O2" s="14"/>
      <c r="P2" s="14"/>
      <c r="Q2" s="14"/>
      <c r="R2" s="14"/>
      <c r="S2" s="14"/>
      <c r="T2" s="39"/>
      <c r="U2" s="39"/>
      <c r="V2" s="40"/>
      <c r="W2" s="14"/>
      <c r="X2" s="14"/>
      <c r="Y2" s="14"/>
      <c r="Z2" s="39"/>
      <c r="AA2" s="39"/>
      <c r="AB2" s="40"/>
      <c r="AC2" s="40"/>
      <c r="AD2" s="40"/>
      <c r="AE2" s="14"/>
    </row>
    <row r="3" s="3" customFormat="1" ht="28.05" customHeight="1" spans="1:30">
      <c r="A3" s="16" t="s">
        <v>800</v>
      </c>
      <c r="B3" s="16"/>
      <c r="C3" s="16"/>
      <c r="D3" s="16"/>
      <c r="E3" s="16"/>
      <c r="F3" s="16"/>
      <c r="G3" s="17"/>
      <c r="H3" s="17"/>
      <c r="I3" s="17"/>
      <c r="J3" s="28"/>
      <c r="K3" s="28"/>
      <c r="L3" s="28"/>
      <c r="M3" s="28"/>
      <c r="N3" s="28"/>
      <c r="O3" s="3" t="s">
        <v>366</v>
      </c>
      <c r="T3" s="41"/>
      <c r="U3" s="41"/>
      <c r="V3" s="42"/>
      <c r="Z3" s="41"/>
      <c r="AA3" s="41"/>
      <c r="AB3" s="42"/>
      <c r="AC3" s="42"/>
      <c r="AD3" s="42"/>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67"/>
      <c r="X4" s="67"/>
      <c r="Y4" s="67"/>
      <c r="Z4" s="44"/>
      <c r="AA4" s="68"/>
      <c r="AB4" s="161" t="s">
        <v>16</v>
      </c>
      <c r="AC4" s="161"/>
      <c r="AD4" s="161"/>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18"/>
      <c r="X5" s="18"/>
      <c r="Y5" s="18" t="s">
        <v>28</v>
      </c>
      <c r="Z5" s="46"/>
      <c r="AA5" s="46"/>
      <c r="AB5" s="161"/>
      <c r="AC5" s="161"/>
      <c r="AD5" s="161"/>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149" t="s">
        <v>30</v>
      </c>
      <c r="X6" s="150" t="s">
        <v>31</v>
      </c>
      <c r="Y6" s="48" t="s">
        <v>28</v>
      </c>
      <c r="Z6" s="49" t="s">
        <v>30</v>
      </c>
      <c r="AA6" s="50" t="s">
        <v>31</v>
      </c>
      <c r="AB6" s="54" t="s">
        <v>26</v>
      </c>
      <c r="AC6" s="54" t="s">
        <v>27</v>
      </c>
      <c r="AD6" s="54" t="s">
        <v>28</v>
      </c>
      <c r="AE6" s="18"/>
    </row>
    <row r="7" s="4" customFormat="1" ht="13.05" customHeight="1" spans="1:31">
      <c r="A7" s="18" t="s">
        <v>33</v>
      </c>
      <c r="B7" s="18" t="s">
        <v>34</v>
      </c>
      <c r="C7" s="18" t="s">
        <v>35</v>
      </c>
      <c r="D7" s="18" t="s">
        <v>36</v>
      </c>
      <c r="E7" s="18" t="s">
        <v>37</v>
      </c>
      <c r="F7" s="18" t="s">
        <v>38</v>
      </c>
      <c r="G7" s="18" t="s">
        <v>39</v>
      </c>
      <c r="H7" s="18" t="s">
        <v>40</v>
      </c>
      <c r="I7" s="18" t="s">
        <v>41</v>
      </c>
      <c r="J7" s="18" t="s">
        <v>42</v>
      </c>
      <c r="K7" s="18"/>
      <c r="L7" s="18"/>
      <c r="M7" s="18"/>
      <c r="N7" s="18"/>
      <c r="O7" s="18" t="s">
        <v>43</v>
      </c>
      <c r="P7" s="18"/>
      <c r="Q7" s="18"/>
      <c r="R7" s="18"/>
      <c r="S7" s="18" t="s">
        <v>44</v>
      </c>
      <c r="T7" s="46"/>
      <c r="U7" s="46"/>
      <c r="V7" s="47"/>
      <c r="W7" s="18"/>
      <c r="X7" s="18"/>
      <c r="Y7" s="18"/>
      <c r="Z7" s="46"/>
      <c r="AA7" s="46"/>
      <c r="AB7" s="47" t="s">
        <v>45</v>
      </c>
      <c r="AC7" s="47"/>
      <c r="AD7" s="47"/>
      <c r="AE7" s="18"/>
    </row>
    <row r="8" s="4" customFormat="1" ht="29.1" customHeight="1" spans="1:31">
      <c r="A8" s="21" t="s">
        <v>46</v>
      </c>
      <c r="B8" s="21"/>
      <c r="C8" s="21"/>
      <c r="D8" s="21"/>
      <c r="E8" s="21"/>
      <c r="F8" s="21"/>
      <c r="G8" s="21"/>
      <c r="H8" s="18"/>
      <c r="I8" s="18"/>
      <c r="J8" s="18"/>
      <c r="K8" s="18"/>
      <c r="L8" s="18"/>
      <c r="M8" s="18"/>
      <c r="N8" s="18"/>
      <c r="O8" s="18"/>
      <c r="P8" s="18"/>
      <c r="Q8" s="18"/>
      <c r="R8" s="18"/>
      <c r="S8" s="52"/>
      <c r="T8" s="53"/>
      <c r="U8" s="53"/>
      <c r="V8" s="54"/>
      <c r="W8" s="52"/>
      <c r="X8" s="52"/>
      <c r="Y8" s="52"/>
      <c r="Z8" s="53"/>
      <c r="AA8" s="53"/>
      <c r="AB8" s="54"/>
      <c r="AC8" s="54"/>
      <c r="AD8" s="54"/>
      <c r="AE8" s="18"/>
    </row>
    <row r="9" s="5" customFormat="1" ht="84" customHeight="1" spans="1:31">
      <c r="A9" s="23">
        <v>1</v>
      </c>
      <c r="B9" s="23" t="s">
        <v>801</v>
      </c>
      <c r="C9" s="23"/>
      <c r="D9" s="23"/>
      <c r="E9" s="23" t="s">
        <v>802</v>
      </c>
      <c r="F9" s="23" t="s">
        <v>51</v>
      </c>
      <c r="G9" s="267" t="s">
        <v>803</v>
      </c>
      <c r="H9" s="267" t="s">
        <v>804</v>
      </c>
      <c r="I9" s="267" t="s">
        <v>122</v>
      </c>
      <c r="J9" s="267" t="s">
        <v>55</v>
      </c>
      <c r="K9" s="267"/>
      <c r="L9" s="267"/>
      <c r="M9" s="267"/>
      <c r="N9" s="267"/>
      <c r="O9" s="267" t="s">
        <v>55</v>
      </c>
      <c r="P9" s="267"/>
      <c r="Q9" s="267"/>
      <c r="R9" s="267"/>
      <c r="S9" s="267" t="s">
        <v>805</v>
      </c>
      <c r="T9" s="278"/>
      <c r="U9" s="278"/>
      <c r="V9" s="56" t="s">
        <v>806</v>
      </c>
      <c r="W9" s="55"/>
      <c r="X9" s="55"/>
      <c r="Y9" s="267" t="s">
        <v>807</v>
      </c>
      <c r="Z9" s="280"/>
      <c r="AA9" s="280"/>
      <c r="AB9" s="295">
        <v>8.16</v>
      </c>
      <c r="AC9" s="288">
        <v>3.14</v>
      </c>
      <c r="AD9" s="295">
        <v>6.32</v>
      </c>
      <c r="AE9" s="267" t="s">
        <v>808</v>
      </c>
    </row>
    <row r="10" s="5" customFormat="1" ht="84" customHeight="1" spans="1:31">
      <c r="A10" s="23">
        <v>2</v>
      </c>
      <c r="B10" s="23" t="s">
        <v>801</v>
      </c>
      <c r="C10" s="23"/>
      <c r="D10" s="23"/>
      <c r="E10" s="23" t="s">
        <v>809</v>
      </c>
      <c r="F10" s="23" t="s">
        <v>51</v>
      </c>
      <c r="G10" s="267"/>
      <c r="H10" s="267"/>
      <c r="I10" s="267"/>
      <c r="J10" s="267"/>
      <c r="K10" s="267"/>
      <c r="L10" s="267"/>
      <c r="M10" s="267"/>
      <c r="N10" s="267"/>
      <c r="O10" s="267"/>
      <c r="P10" s="267"/>
      <c r="Q10" s="267"/>
      <c r="R10" s="267"/>
      <c r="S10" s="267"/>
      <c r="T10" s="279"/>
      <c r="U10" s="279"/>
      <c r="V10" s="60"/>
      <c r="W10" s="59"/>
      <c r="X10" s="59"/>
      <c r="Y10" s="267"/>
      <c r="Z10" s="280"/>
      <c r="AA10" s="280"/>
      <c r="AB10" s="295"/>
      <c r="AC10" s="289"/>
      <c r="AD10" s="295"/>
      <c r="AE10" s="267"/>
    </row>
    <row r="11" s="5" customFormat="1" ht="77.1" customHeight="1" spans="1:31">
      <c r="A11" s="23">
        <v>3</v>
      </c>
      <c r="B11" s="23" t="s">
        <v>801</v>
      </c>
      <c r="C11" s="23"/>
      <c r="D11" s="23"/>
      <c r="E11" s="23" t="s">
        <v>810</v>
      </c>
      <c r="F11" s="23" t="s">
        <v>51</v>
      </c>
      <c r="G11" s="23" t="s">
        <v>811</v>
      </c>
      <c r="H11" s="23" t="s">
        <v>61</v>
      </c>
      <c r="I11" s="23" t="s">
        <v>428</v>
      </c>
      <c r="J11" s="23" t="s">
        <v>18</v>
      </c>
      <c r="K11" s="23"/>
      <c r="L11" s="23"/>
      <c r="M11" s="23"/>
      <c r="N11" s="23"/>
      <c r="O11" s="23"/>
      <c r="P11" s="23"/>
      <c r="Q11" s="23" t="s">
        <v>25</v>
      </c>
      <c r="R11" s="23"/>
      <c r="S11" s="267" t="s">
        <v>805</v>
      </c>
      <c r="T11" s="280"/>
      <c r="U11" s="280"/>
      <c r="V11" s="62" t="s">
        <v>806</v>
      </c>
      <c r="W11" s="61"/>
      <c r="X11" s="61"/>
      <c r="Y11" s="23" t="s">
        <v>422</v>
      </c>
      <c r="Z11" s="61"/>
      <c r="AA11" s="61"/>
      <c r="AB11" s="62">
        <v>7.2555</v>
      </c>
      <c r="AC11" s="62">
        <v>5.6</v>
      </c>
      <c r="AD11" s="62">
        <v>15</v>
      </c>
      <c r="AE11" s="23"/>
    </row>
    <row r="12" s="5" customFormat="1" ht="64.05" customHeight="1" spans="1:31">
      <c r="A12" s="23">
        <v>5</v>
      </c>
      <c r="B12" s="23" t="s">
        <v>801</v>
      </c>
      <c r="C12" s="23"/>
      <c r="D12" s="23"/>
      <c r="E12" s="23" t="s">
        <v>812</v>
      </c>
      <c r="F12" s="23" t="s">
        <v>51</v>
      </c>
      <c r="G12" s="23" t="s">
        <v>813</v>
      </c>
      <c r="H12" s="23" t="s">
        <v>61</v>
      </c>
      <c r="I12" s="23"/>
      <c r="J12" s="23" t="s">
        <v>61</v>
      </c>
      <c r="K12" s="23"/>
      <c r="L12" s="23"/>
      <c r="M12" s="23"/>
      <c r="N12" s="23"/>
      <c r="O12" s="23"/>
      <c r="P12" s="23"/>
      <c r="Q12" s="23" t="s">
        <v>25</v>
      </c>
      <c r="R12" s="23"/>
      <c r="S12" s="267" t="s">
        <v>805</v>
      </c>
      <c r="T12" s="280"/>
      <c r="U12" s="280"/>
      <c r="V12" s="281" t="s">
        <v>814</v>
      </c>
      <c r="W12" s="282"/>
      <c r="X12" s="282"/>
      <c r="Y12" s="23" t="s">
        <v>807</v>
      </c>
      <c r="Z12" s="61"/>
      <c r="AA12" s="61"/>
      <c r="AB12" s="62">
        <v>6.7761</v>
      </c>
      <c r="AC12" s="62">
        <v>3.52</v>
      </c>
      <c r="AD12" s="62">
        <v>9.1264</v>
      </c>
      <c r="AE12" s="23"/>
    </row>
    <row r="13" s="5" customFormat="1" ht="72" customHeight="1" spans="1:31">
      <c r="A13" s="23">
        <v>6</v>
      </c>
      <c r="B13" s="23" t="s">
        <v>801</v>
      </c>
      <c r="C13" s="23"/>
      <c r="D13" s="23"/>
      <c r="E13" s="23" t="s">
        <v>815</v>
      </c>
      <c r="F13" s="23" t="s">
        <v>51</v>
      </c>
      <c r="G13" s="23" t="s">
        <v>816</v>
      </c>
      <c r="H13" s="22" t="s">
        <v>283</v>
      </c>
      <c r="I13" s="23" t="s">
        <v>817</v>
      </c>
      <c r="J13" s="22" t="s">
        <v>55</v>
      </c>
      <c r="K13" s="22"/>
      <c r="L13" s="22"/>
      <c r="M13" s="22"/>
      <c r="N13" s="22"/>
      <c r="O13" s="22"/>
      <c r="P13" s="22"/>
      <c r="Q13" s="22" t="s">
        <v>55</v>
      </c>
      <c r="R13" s="22"/>
      <c r="S13" s="267" t="s">
        <v>805</v>
      </c>
      <c r="T13" s="280"/>
      <c r="U13" s="280"/>
      <c r="V13" s="62" t="s">
        <v>818</v>
      </c>
      <c r="W13" s="61"/>
      <c r="X13" s="61"/>
      <c r="Y13" s="23" t="s">
        <v>819</v>
      </c>
      <c r="Z13" s="61"/>
      <c r="AA13" s="61"/>
      <c r="AB13" s="72">
        <v>2.1</v>
      </c>
      <c r="AC13" s="72">
        <v>4.3</v>
      </c>
      <c r="AD13" s="72">
        <v>8.6</v>
      </c>
      <c r="AE13" s="23" t="s">
        <v>820</v>
      </c>
    </row>
    <row r="14" s="5" customFormat="1" ht="72" customHeight="1" spans="1:31">
      <c r="A14" s="23">
        <v>7</v>
      </c>
      <c r="B14" s="23" t="s">
        <v>801</v>
      </c>
      <c r="C14" s="23"/>
      <c r="D14" s="23"/>
      <c r="E14" s="23" t="s">
        <v>821</v>
      </c>
      <c r="F14" s="23" t="s">
        <v>51</v>
      </c>
      <c r="G14" s="23" t="s">
        <v>822</v>
      </c>
      <c r="H14" s="23" t="s">
        <v>283</v>
      </c>
      <c r="I14" s="23" t="s">
        <v>817</v>
      </c>
      <c r="J14" s="23" t="s">
        <v>55</v>
      </c>
      <c r="K14" s="23"/>
      <c r="L14" s="23"/>
      <c r="M14" s="23"/>
      <c r="N14" s="23"/>
      <c r="O14" s="23"/>
      <c r="P14" s="23"/>
      <c r="Q14" s="23" t="s">
        <v>55</v>
      </c>
      <c r="R14" s="23"/>
      <c r="S14" s="267" t="s">
        <v>805</v>
      </c>
      <c r="T14" s="280"/>
      <c r="U14" s="280"/>
      <c r="V14" s="62" t="s">
        <v>818</v>
      </c>
      <c r="W14" s="61"/>
      <c r="X14" s="61"/>
      <c r="Y14" s="23" t="s">
        <v>58</v>
      </c>
      <c r="Z14" s="61"/>
      <c r="AA14" s="61"/>
      <c r="AB14" s="62">
        <v>6.07</v>
      </c>
      <c r="AC14" s="62">
        <v>9.53</v>
      </c>
      <c r="AD14" s="62">
        <v>26.9</v>
      </c>
      <c r="AE14" s="23"/>
    </row>
    <row r="15" s="5" customFormat="1" ht="93.6" customHeight="1" spans="1:31">
      <c r="A15" s="23">
        <v>8</v>
      </c>
      <c r="B15" s="23" t="s">
        <v>801</v>
      </c>
      <c r="C15" s="23"/>
      <c r="D15" s="23"/>
      <c r="E15" s="23" t="s">
        <v>823</v>
      </c>
      <c r="F15" s="23" t="s">
        <v>51</v>
      </c>
      <c r="G15" s="268" t="s">
        <v>824</v>
      </c>
      <c r="H15" s="23" t="s">
        <v>61</v>
      </c>
      <c r="I15" s="23" t="s">
        <v>825</v>
      </c>
      <c r="J15" s="23" t="s">
        <v>55</v>
      </c>
      <c r="K15" s="23"/>
      <c r="L15" s="23"/>
      <c r="M15" s="23"/>
      <c r="N15" s="23"/>
      <c r="O15" s="23"/>
      <c r="P15" s="23"/>
      <c r="Q15" s="23" t="s">
        <v>25</v>
      </c>
      <c r="R15" s="23"/>
      <c r="S15" s="267" t="s">
        <v>805</v>
      </c>
      <c r="T15" s="280"/>
      <c r="U15" s="280"/>
      <c r="V15" s="62" t="s">
        <v>818</v>
      </c>
      <c r="W15" s="61"/>
      <c r="X15" s="61"/>
      <c r="Y15" s="23" t="s">
        <v>807</v>
      </c>
      <c r="Z15" s="61"/>
      <c r="AA15" s="61"/>
      <c r="AB15" s="62">
        <v>5.94</v>
      </c>
      <c r="AC15" s="62">
        <v>5.346</v>
      </c>
      <c r="AD15" s="62">
        <v>7.5</v>
      </c>
      <c r="AE15" s="23"/>
    </row>
    <row r="16" s="5" customFormat="1" ht="76.95" customHeight="1" spans="1:31">
      <c r="A16" s="23">
        <v>9</v>
      </c>
      <c r="B16" s="23" t="s">
        <v>801</v>
      </c>
      <c r="C16" s="23"/>
      <c r="D16" s="23"/>
      <c r="E16" s="23" t="s">
        <v>826</v>
      </c>
      <c r="F16" s="23" t="s">
        <v>51</v>
      </c>
      <c r="G16" s="23" t="s">
        <v>827</v>
      </c>
      <c r="H16" s="23" t="s">
        <v>61</v>
      </c>
      <c r="I16" s="23" t="s">
        <v>122</v>
      </c>
      <c r="J16" s="23" t="s">
        <v>61</v>
      </c>
      <c r="K16" s="23"/>
      <c r="L16" s="23"/>
      <c r="M16" s="23"/>
      <c r="N16" s="23"/>
      <c r="O16" s="23"/>
      <c r="P16" s="23"/>
      <c r="Q16" s="23" t="s">
        <v>25</v>
      </c>
      <c r="R16" s="23"/>
      <c r="S16" s="267" t="s">
        <v>805</v>
      </c>
      <c r="T16" s="280"/>
      <c r="U16" s="280"/>
      <c r="V16" s="62" t="s">
        <v>806</v>
      </c>
      <c r="W16" s="61"/>
      <c r="X16" s="61"/>
      <c r="Y16" s="23" t="s">
        <v>807</v>
      </c>
      <c r="Z16" s="61"/>
      <c r="AA16" s="61"/>
      <c r="AB16" s="62">
        <v>15.28</v>
      </c>
      <c r="AC16" s="62">
        <v>2</v>
      </c>
      <c r="AD16" s="62">
        <v>8.25</v>
      </c>
      <c r="AE16" s="23"/>
    </row>
    <row r="17" s="5" customFormat="1" ht="118.05" customHeight="1" spans="1:31">
      <c r="A17" s="23">
        <v>10</v>
      </c>
      <c r="B17" s="23" t="s">
        <v>801</v>
      </c>
      <c r="C17" s="23"/>
      <c r="D17" s="23"/>
      <c r="E17" s="23" t="s">
        <v>828</v>
      </c>
      <c r="F17" s="23" t="s">
        <v>60</v>
      </c>
      <c r="G17" s="269" t="s">
        <v>829</v>
      </c>
      <c r="H17" s="270" t="s">
        <v>61</v>
      </c>
      <c r="I17" s="270"/>
      <c r="J17" s="270"/>
      <c r="K17" s="270"/>
      <c r="L17" s="270"/>
      <c r="M17" s="270"/>
      <c r="N17" s="269" t="s">
        <v>830</v>
      </c>
      <c r="O17" s="274"/>
      <c r="P17" s="274"/>
      <c r="Q17" s="274" t="s">
        <v>55</v>
      </c>
      <c r="R17" s="274"/>
      <c r="S17" s="269" t="s">
        <v>805</v>
      </c>
      <c r="T17" s="108"/>
      <c r="U17" s="108"/>
      <c r="V17" s="107" t="s">
        <v>806</v>
      </c>
      <c r="W17" s="269"/>
      <c r="X17" s="269"/>
      <c r="Y17" s="269" t="s">
        <v>831</v>
      </c>
      <c r="Z17" s="108"/>
      <c r="AA17" s="108"/>
      <c r="AB17" s="107">
        <v>13</v>
      </c>
      <c r="AC17" s="107">
        <v>9.6</v>
      </c>
      <c r="AD17" s="108"/>
      <c r="AE17" s="269" t="s">
        <v>832</v>
      </c>
    </row>
    <row r="18" s="5" customFormat="1" ht="54" customHeight="1" spans="1:31">
      <c r="A18" s="23">
        <v>11</v>
      </c>
      <c r="B18" s="23" t="s">
        <v>801</v>
      </c>
      <c r="C18" s="23"/>
      <c r="D18" s="23"/>
      <c r="E18" s="23" t="s">
        <v>833</v>
      </c>
      <c r="F18" s="23" t="s">
        <v>60</v>
      </c>
      <c r="G18" s="23" t="s">
        <v>834</v>
      </c>
      <c r="H18" s="22" t="s">
        <v>61</v>
      </c>
      <c r="I18" s="22" t="s">
        <v>54</v>
      </c>
      <c r="J18" s="71" t="s">
        <v>55</v>
      </c>
      <c r="K18" s="71"/>
      <c r="L18" s="71"/>
      <c r="M18" s="71"/>
      <c r="N18" s="71"/>
      <c r="O18" s="71"/>
      <c r="P18" s="71"/>
      <c r="Q18" s="71" t="s">
        <v>55</v>
      </c>
      <c r="R18" s="71"/>
      <c r="S18" s="81" t="s">
        <v>835</v>
      </c>
      <c r="T18" s="153"/>
      <c r="U18" s="153"/>
      <c r="V18" s="62" t="s">
        <v>818</v>
      </c>
      <c r="W18" s="61"/>
      <c r="X18" s="61"/>
      <c r="Y18" s="23" t="s">
        <v>836</v>
      </c>
      <c r="Z18" s="61"/>
      <c r="AA18" s="61"/>
      <c r="AB18" s="72">
        <v>0.3</v>
      </c>
      <c r="AC18" s="72">
        <v>0.4</v>
      </c>
      <c r="AD18" s="91">
        <v>0.5</v>
      </c>
      <c r="AE18" s="267" t="s">
        <v>837</v>
      </c>
    </row>
    <row r="19" s="5" customFormat="1" ht="39" customHeight="1" spans="1:31">
      <c r="A19" s="23">
        <v>12</v>
      </c>
      <c r="B19" s="23" t="s">
        <v>801</v>
      </c>
      <c r="C19" s="23"/>
      <c r="D19" s="23"/>
      <c r="E19" s="23" t="s">
        <v>838</v>
      </c>
      <c r="F19" s="23" t="s">
        <v>60</v>
      </c>
      <c r="G19" s="267" t="s">
        <v>829</v>
      </c>
      <c r="H19" s="267" t="s">
        <v>61</v>
      </c>
      <c r="I19" s="267"/>
      <c r="J19" s="267"/>
      <c r="K19" s="267"/>
      <c r="L19" s="267"/>
      <c r="M19" s="267"/>
      <c r="N19" s="267" t="s">
        <v>830</v>
      </c>
      <c r="O19" s="267"/>
      <c r="P19" s="267"/>
      <c r="Q19" s="267" t="s">
        <v>55</v>
      </c>
      <c r="R19" s="267"/>
      <c r="S19" s="267" t="s">
        <v>805</v>
      </c>
      <c r="T19" s="278"/>
      <c r="U19" s="278"/>
      <c r="V19" s="283" t="s">
        <v>806</v>
      </c>
      <c r="W19" s="284"/>
      <c r="X19" s="284"/>
      <c r="Y19" s="267" t="s">
        <v>831</v>
      </c>
      <c r="Z19" s="280"/>
      <c r="AA19" s="280"/>
      <c r="AB19" s="295">
        <v>13</v>
      </c>
      <c r="AC19" s="288">
        <v>9.6</v>
      </c>
      <c r="AD19" s="295">
        <v>4.8</v>
      </c>
      <c r="AE19" s="269" t="s">
        <v>839</v>
      </c>
    </row>
    <row r="20" s="5" customFormat="1" ht="39" customHeight="1" spans="1:31">
      <c r="A20" s="23">
        <v>13</v>
      </c>
      <c r="B20" s="23" t="s">
        <v>801</v>
      </c>
      <c r="C20" s="23"/>
      <c r="D20" s="23"/>
      <c r="E20" s="23" t="s">
        <v>840</v>
      </c>
      <c r="F20" s="23" t="s">
        <v>60</v>
      </c>
      <c r="G20" s="267"/>
      <c r="H20" s="267"/>
      <c r="I20" s="267"/>
      <c r="J20" s="267"/>
      <c r="K20" s="267"/>
      <c r="L20" s="267"/>
      <c r="M20" s="267"/>
      <c r="N20" s="267"/>
      <c r="O20" s="267"/>
      <c r="P20" s="267"/>
      <c r="Q20" s="267"/>
      <c r="R20" s="267"/>
      <c r="S20" s="267"/>
      <c r="T20" s="285"/>
      <c r="U20" s="285"/>
      <c r="V20" s="286"/>
      <c r="W20" s="287"/>
      <c r="X20" s="287"/>
      <c r="Y20" s="267"/>
      <c r="Z20" s="280"/>
      <c r="AA20" s="280"/>
      <c r="AB20" s="295"/>
      <c r="AC20" s="296"/>
      <c r="AD20" s="295"/>
      <c r="AE20" s="269"/>
    </row>
    <row r="21" s="5" customFormat="1" ht="39" customHeight="1" spans="1:31">
      <c r="A21" s="23">
        <v>14</v>
      </c>
      <c r="B21" s="23" t="s">
        <v>801</v>
      </c>
      <c r="C21" s="23"/>
      <c r="D21" s="23"/>
      <c r="E21" s="23" t="s">
        <v>841</v>
      </c>
      <c r="F21" s="23" t="s">
        <v>60</v>
      </c>
      <c r="G21" s="267"/>
      <c r="H21" s="267"/>
      <c r="I21" s="267"/>
      <c r="J21" s="267"/>
      <c r="K21" s="267"/>
      <c r="L21" s="267"/>
      <c r="M21" s="267"/>
      <c r="N21" s="267"/>
      <c r="O21" s="267"/>
      <c r="P21" s="267"/>
      <c r="Q21" s="267"/>
      <c r="R21" s="267"/>
      <c r="S21" s="267"/>
      <c r="T21" s="285"/>
      <c r="U21" s="285"/>
      <c r="V21" s="286"/>
      <c r="W21" s="287"/>
      <c r="X21" s="287"/>
      <c r="Y21" s="267"/>
      <c r="Z21" s="280"/>
      <c r="AA21" s="280"/>
      <c r="AB21" s="295"/>
      <c r="AC21" s="296"/>
      <c r="AD21" s="295"/>
      <c r="AE21" s="269"/>
    </row>
    <row r="22" s="5" customFormat="1" ht="39" customHeight="1" spans="1:31">
      <c r="A22" s="23">
        <v>15</v>
      </c>
      <c r="B22" s="23" t="s">
        <v>801</v>
      </c>
      <c r="C22" s="23"/>
      <c r="D22" s="23"/>
      <c r="E22" s="23" t="s">
        <v>842</v>
      </c>
      <c r="F22" s="23" t="s">
        <v>60</v>
      </c>
      <c r="G22" s="267"/>
      <c r="H22" s="267"/>
      <c r="I22" s="267"/>
      <c r="J22" s="267"/>
      <c r="K22" s="267"/>
      <c r="L22" s="267"/>
      <c r="M22" s="267"/>
      <c r="N22" s="267"/>
      <c r="O22" s="267"/>
      <c r="P22" s="267"/>
      <c r="Q22" s="267"/>
      <c r="R22" s="267"/>
      <c r="S22" s="267"/>
      <c r="T22" s="285"/>
      <c r="U22" s="285"/>
      <c r="V22" s="286"/>
      <c r="W22" s="287"/>
      <c r="X22" s="287"/>
      <c r="Y22" s="267"/>
      <c r="Z22" s="280"/>
      <c r="AA22" s="280"/>
      <c r="AB22" s="295"/>
      <c r="AC22" s="296"/>
      <c r="AD22" s="295"/>
      <c r="AE22" s="269"/>
    </row>
    <row r="23" s="5" customFormat="1" ht="39" customHeight="1" spans="1:31">
      <c r="A23" s="23">
        <v>16</v>
      </c>
      <c r="B23" s="23" t="s">
        <v>801</v>
      </c>
      <c r="C23" s="23"/>
      <c r="D23" s="23"/>
      <c r="E23" s="23" t="s">
        <v>843</v>
      </c>
      <c r="F23" s="23" t="s">
        <v>60</v>
      </c>
      <c r="G23" s="267"/>
      <c r="H23" s="267"/>
      <c r="I23" s="267"/>
      <c r="J23" s="267"/>
      <c r="K23" s="267"/>
      <c r="L23" s="267"/>
      <c r="M23" s="267"/>
      <c r="N23" s="267"/>
      <c r="O23" s="267"/>
      <c r="P23" s="267"/>
      <c r="Q23" s="267"/>
      <c r="R23" s="267"/>
      <c r="S23" s="267"/>
      <c r="T23" s="285"/>
      <c r="U23" s="285"/>
      <c r="V23" s="286"/>
      <c r="W23" s="287"/>
      <c r="X23" s="287"/>
      <c r="Y23" s="267"/>
      <c r="Z23" s="280"/>
      <c r="AA23" s="280"/>
      <c r="AB23" s="295"/>
      <c r="AC23" s="296"/>
      <c r="AD23" s="295"/>
      <c r="AE23" s="269"/>
    </row>
    <row r="24" s="5" customFormat="1" ht="39" customHeight="1" spans="1:31">
      <c r="A24" s="23">
        <v>17</v>
      </c>
      <c r="B24" s="23" t="s">
        <v>801</v>
      </c>
      <c r="C24" s="23"/>
      <c r="D24" s="23"/>
      <c r="E24" s="23" t="s">
        <v>844</v>
      </c>
      <c r="F24" s="23" t="s">
        <v>60</v>
      </c>
      <c r="G24" s="267"/>
      <c r="H24" s="267"/>
      <c r="I24" s="267"/>
      <c r="J24" s="267"/>
      <c r="K24" s="267"/>
      <c r="L24" s="267"/>
      <c r="M24" s="267"/>
      <c r="N24" s="267"/>
      <c r="O24" s="267"/>
      <c r="P24" s="267"/>
      <c r="Q24" s="267"/>
      <c r="R24" s="267"/>
      <c r="S24" s="267"/>
      <c r="T24" s="285"/>
      <c r="U24" s="285"/>
      <c r="V24" s="286"/>
      <c r="W24" s="287"/>
      <c r="X24" s="287"/>
      <c r="Y24" s="267"/>
      <c r="Z24" s="280"/>
      <c r="AA24" s="280"/>
      <c r="AB24" s="295"/>
      <c r="AC24" s="296"/>
      <c r="AD24" s="295"/>
      <c r="AE24" s="269"/>
    </row>
    <row r="25" s="5" customFormat="1" ht="39" customHeight="1" spans="1:31">
      <c r="A25" s="23">
        <v>18</v>
      </c>
      <c r="B25" s="23" t="s">
        <v>801</v>
      </c>
      <c r="C25" s="23"/>
      <c r="D25" s="23"/>
      <c r="E25" s="23" t="s">
        <v>845</v>
      </c>
      <c r="F25" s="23" t="s">
        <v>60</v>
      </c>
      <c r="G25" s="267"/>
      <c r="H25" s="267"/>
      <c r="I25" s="267"/>
      <c r="J25" s="267"/>
      <c r="K25" s="267"/>
      <c r="L25" s="267"/>
      <c r="M25" s="267"/>
      <c r="N25" s="267"/>
      <c r="O25" s="267"/>
      <c r="P25" s="267"/>
      <c r="Q25" s="267"/>
      <c r="R25" s="267"/>
      <c r="S25" s="267"/>
      <c r="T25" s="279"/>
      <c r="U25" s="279"/>
      <c r="V25" s="159"/>
      <c r="W25" s="158"/>
      <c r="X25" s="158"/>
      <c r="Y25" s="267"/>
      <c r="Z25" s="280"/>
      <c r="AA25" s="280"/>
      <c r="AB25" s="295"/>
      <c r="AC25" s="289"/>
      <c r="AD25" s="295"/>
      <c r="AE25" s="269"/>
    </row>
    <row r="26" s="5" customFormat="1" ht="46.8" customHeight="1" spans="1:31">
      <c r="A26" s="23">
        <v>19</v>
      </c>
      <c r="B26" s="23" t="s">
        <v>801</v>
      </c>
      <c r="C26" s="23"/>
      <c r="D26" s="23"/>
      <c r="E26" s="23" t="s">
        <v>846</v>
      </c>
      <c r="F26" s="23" t="s">
        <v>60</v>
      </c>
      <c r="G26" s="267" t="s">
        <v>847</v>
      </c>
      <c r="H26" s="267" t="s">
        <v>61</v>
      </c>
      <c r="I26" s="267" t="s">
        <v>848</v>
      </c>
      <c r="J26" s="267" t="s">
        <v>55</v>
      </c>
      <c r="K26" s="267"/>
      <c r="L26" s="267"/>
      <c r="M26" s="267"/>
      <c r="N26" s="267"/>
      <c r="O26" s="267"/>
      <c r="P26" s="267"/>
      <c r="Q26" s="267" t="s">
        <v>55</v>
      </c>
      <c r="R26" s="267"/>
      <c r="S26" s="267" t="s">
        <v>805</v>
      </c>
      <c r="T26" s="278"/>
      <c r="U26" s="278"/>
      <c r="V26" s="288" t="s">
        <v>806</v>
      </c>
      <c r="W26" s="278"/>
      <c r="X26" s="278"/>
      <c r="Y26" s="267" t="s">
        <v>807</v>
      </c>
      <c r="Z26" s="280"/>
      <c r="AA26" s="280"/>
      <c r="AB26" s="295">
        <v>8.16</v>
      </c>
      <c r="AC26" s="288">
        <v>9.6</v>
      </c>
      <c r="AD26" s="295">
        <v>6.32</v>
      </c>
      <c r="AE26" s="267" t="s">
        <v>849</v>
      </c>
    </row>
    <row r="27" s="5" customFormat="1" ht="46.8" customHeight="1" spans="1:31">
      <c r="A27" s="23">
        <v>20</v>
      </c>
      <c r="B27" s="23" t="s">
        <v>801</v>
      </c>
      <c r="C27" s="23"/>
      <c r="D27" s="23"/>
      <c r="E27" s="23" t="s">
        <v>850</v>
      </c>
      <c r="F27" s="23" t="s">
        <v>60</v>
      </c>
      <c r="G27" s="267"/>
      <c r="H27" s="267"/>
      <c r="I27" s="267"/>
      <c r="J27" s="267"/>
      <c r="K27" s="267"/>
      <c r="L27" s="267"/>
      <c r="M27" s="267"/>
      <c r="N27" s="267"/>
      <c r="O27" s="267"/>
      <c r="P27" s="267"/>
      <c r="Q27" s="267"/>
      <c r="R27" s="267"/>
      <c r="S27" s="267"/>
      <c r="T27" s="279"/>
      <c r="U27" s="279"/>
      <c r="V27" s="289"/>
      <c r="W27" s="279"/>
      <c r="X27" s="279"/>
      <c r="Y27" s="267"/>
      <c r="Z27" s="280"/>
      <c r="AA27" s="280"/>
      <c r="AB27" s="295"/>
      <c r="AC27" s="289"/>
      <c r="AD27" s="295"/>
      <c r="AE27" s="267"/>
    </row>
    <row r="28" s="5" customFormat="1" ht="165" customHeight="1" spans="1:31">
      <c r="A28" s="23">
        <v>21</v>
      </c>
      <c r="B28" s="23" t="s">
        <v>801</v>
      </c>
      <c r="C28" s="23"/>
      <c r="D28" s="23"/>
      <c r="E28" s="23" t="s">
        <v>851</v>
      </c>
      <c r="F28" s="23" t="s">
        <v>60</v>
      </c>
      <c r="G28" s="61"/>
      <c r="H28" s="23" t="s">
        <v>61</v>
      </c>
      <c r="I28" s="23"/>
      <c r="J28" s="23"/>
      <c r="K28" s="23"/>
      <c r="L28" s="23"/>
      <c r="M28" s="23"/>
      <c r="N28" s="23" t="s">
        <v>852</v>
      </c>
      <c r="O28" s="23"/>
      <c r="P28" s="23"/>
      <c r="Q28" s="23" t="s">
        <v>25</v>
      </c>
      <c r="R28" s="23"/>
      <c r="S28" s="23" t="s">
        <v>805</v>
      </c>
      <c r="T28" s="61"/>
      <c r="U28" s="61"/>
      <c r="V28" s="62" t="s">
        <v>818</v>
      </c>
      <c r="W28" s="61"/>
      <c r="X28" s="61"/>
      <c r="Y28" s="164" t="s">
        <v>853</v>
      </c>
      <c r="Z28" s="61"/>
      <c r="AA28" s="61"/>
      <c r="AB28" s="62">
        <v>1.05</v>
      </c>
      <c r="AC28" s="62">
        <v>2</v>
      </c>
      <c r="AD28" s="62">
        <v>2</v>
      </c>
      <c r="AE28" s="23" t="s">
        <v>854</v>
      </c>
    </row>
    <row r="29" s="5" customFormat="1" ht="165" customHeight="1" spans="1:31">
      <c r="A29" s="23">
        <v>22</v>
      </c>
      <c r="B29" s="23" t="s">
        <v>801</v>
      </c>
      <c r="C29" s="23"/>
      <c r="D29" s="23"/>
      <c r="E29" s="23" t="s">
        <v>855</v>
      </c>
      <c r="F29" s="23" t="s">
        <v>60</v>
      </c>
      <c r="G29" s="61"/>
      <c r="H29" s="23" t="s">
        <v>61</v>
      </c>
      <c r="I29" s="23"/>
      <c r="J29" s="23"/>
      <c r="K29" s="23"/>
      <c r="L29" s="23"/>
      <c r="M29" s="23"/>
      <c r="N29" s="23" t="s">
        <v>852</v>
      </c>
      <c r="O29" s="23"/>
      <c r="P29" s="23"/>
      <c r="Q29" s="23" t="s">
        <v>25</v>
      </c>
      <c r="R29" s="23"/>
      <c r="S29" s="23" t="s">
        <v>805</v>
      </c>
      <c r="T29" s="61"/>
      <c r="U29" s="61"/>
      <c r="V29" s="62" t="s">
        <v>818</v>
      </c>
      <c r="W29" s="61"/>
      <c r="X29" s="61"/>
      <c r="Y29" s="164" t="s">
        <v>853</v>
      </c>
      <c r="Z29" s="61"/>
      <c r="AA29" s="61"/>
      <c r="AB29" s="62">
        <v>0.6288</v>
      </c>
      <c r="AC29" s="62">
        <v>2</v>
      </c>
      <c r="AD29" s="62">
        <v>2</v>
      </c>
      <c r="AE29" s="23" t="s">
        <v>854</v>
      </c>
    </row>
    <row r="30" s="5" customFormat="1" ht="63.6" customHeight="1" spans="1:31">
      <c r="A30" s="23">
        <v>25</v>
      </c>
      <c r="B30" s="23" t="s">
        <v>801</v>
      </c>
      <c r="C30" s="23"/>
      <c r="D30" s="23"/>
      <c r="E30" s="23" t="s">
        <v>856</v>
      </c>
      <c r="F30" s="146" t="s">
        <v>97</v>
      </c>
      <c r="G30" s="146" t="s">
        <v>857</v>
      </c>
      <c r="H30" s="23" t="s">
        <v>61</v>
      </c>
      <c r="I30" s="23" t="s">
        <v>817</v>
      </c>
      <c r="J30" s="29" t="s">
        <v>55</v>
      </c>
      <c r="K30" s="22"/>
      <c r="L30" s="22"/>
      <c r="M30" s="22"/>
      <c r="N30" s="22"/>
      <c r="O30" s="22"/>
      <c r="P30" s="22"/>
      <c r="Q30" s="29" t="s">
        <v>55</v>
      </c>
      <c r="R30" s="22"/>
      <c r="S30" s="23" t="s">
        <v>805</v>
      </c>
      <c r="T30" s="61"/>
      <c r="U30" s="61"/>
      <c r="V30" s="62"/>
      <c r="W30" s="61"/>
      <c r="X30" s="61"/>
      <c r="Y30" s="23" t="s">
        <v>858</v>
      </c>
      <c r="Z30" s="61"/>
      <c r="AA30" s="61"/>
      <c r="AB30" s="200">
        <v>3</v>
      </c>
      <c r="AC30" s="200"/>
      <c r="AD30" s="72">
        <v>0.8</v>
      </c>
      <c r="AE30" s="23"/>
    </row>
    <row r="31" s="5" customFormat="1" ht="63.6" customHeight="1" spans="1:31">
      <c r="A31" s="23">
        <v>28</v>
      </c>
      <c r="B31" s="23" t="s">
        <v>801</v>
      </c>
      <c r="C31" s="23"/>
      <c r="D31" s="23"/>
      <c r="E31" s="23" t="s">
        <v>859</v>
      </c>
      <c r="F31" s="146" t="s">
        <v>97</v>
      </c>
      <c r="G31" s="146" t="s">
        <v>860</v>
      </c>
      <c r="H31" s="23" t="s">
        <v>61</v>
      </c>
      <c r="I31" s="23" t="s">
        <v>61</v>
      </c>
      <c r="J31" s="23"/>
      <c r="K31" s="23"/>
      <c r="L31" s="23"/>
      <c r="M31" s="23" t="s">
        <v>61</v>
      </c>
      <c r="N31" s="23"/>
      <c r="O31" s="23"/>
      <c r="P31" s="23"/>
      <c r="Q31" s="23" t="s">
        <v>25</v>
      </c>
      <c r="R31" s="23"/>
      <c r="S31" s="23" t="s">
        <v>68</v>
      </c>
      <c r="T31" s="61"/>
      <c r="U31" s="61"/>
      <c r="V31" s="290" t="s">
        <v>132</v>
      </c>
      <c r="W31" s="291"/>
      <c r="X31" s="291"/>
      <c r="Y31" s="146" t="s">
        <v>556</v>
      </c>
      <c r="Z31" s="171"/>
      <c r="AA31" s="171"/>
      <c r="AB31" s="62">
        <v>1.16</v>
      </c>
      <c r="AC31" s="297">
        <v>2</v>
      </c>
      <c r="AD31" s="62">
        <v>0.496</v>
      </c>
      <c r="AE31" s="23"/>
    </row>
    <row r="32" s="5" customFormat="1" ht="63.6" customHeight="1" spans="1:31">
      <c r="A32" s="23">
        <v>29</v>
      </c>
      <c r="B32" s="23" t="s">
        <v>801</v>
      </c>
      <c r="C32" s="23"/>
      <c r="D32" s="23"/>
      <c r="E32" s="146" t="s">
        <v>861</v>
      </c>
      <c r="F32" s="146" t="s">
        <v>97</v>
      </c>
      <c r="G32" s="146" t="s">
        <v>862</v>
      </c>
      <c r="H32" s="23" t="s">
        <v>61</v>
      </c>
      <c r="I32" s="23" t="s">
        <v>61</v>
      </c>
      <c r="J32" s="23"/>
      <c r="K32" s="23"/>
      <c r="L32" s="23"/>
      <c r="M32" s="23" t="s">
        <v>61</v>
      </c>
      <c r="N32" s="23"/>
      <c r="O32" s="23"/>
      <c r="P32" s="23"/>
      <c r="Q32" s="23" t="s">
        <v>25</v>
      </c>
      <c r="R32" s="23"/>
      <c r="S32" s="23" t="s">
        <v>68</v>
      </c>
      <c r="T32" s="61"/>
      <c r="U32" s="61"/>
      <c r="V32" s="290" t="s">
        <v>132</v>
      </c>
      <c r="W32" s="291"/>
      <c r="X32" s="291"/>
      <c r="Y32" s="146" t="s">
        <v>556</v>
      </c>
      <c r="Z32" s="171"/>
      <c r="AA32" s="171"/>
      <c r="AB32" s="62">
        <v>8.35</v>
      </c>
      <c r="AC32" s="297">
        <v>12</v>
      </c>
      <c r="AD32" s="62">
        <v>4.4072</v>
      </c>
      <c r="AE32" s="23"/>
    </row>
    <row r="33" s="5" customFormat="1" ht="63.6" customHeight="1" spans="1:31">
      <c r="A33" s="23">
        <v>30</v>
      </c>
      <c r="B33" s="23" t="s">
        <v>801</v>
      </c>
      <c r="C33" s="23"/>
      <c r="D33" s="23"/>
      <c r="E33" s="146" t="s">
        <v>863</v>
      </c>
      <c r="F33" s="146" t="s">
        <v>92</v>
      </c>
      <c r="G33" s="146" t="s">
        <v>864</v>
      </c>
      <c r="H33" s="23" t="s">
        <v>61</v>
      </c>
      <c r="I33" s="23" t="s">
        <v>865</v>
      </c>
      <c r="J33" s="23"/>
      <c r="K33" s="23" t="s">
        <v>19</v>
      </c>
      <c r="L33" s="23"/>
      <c r="M33" s="23"/>
      <c r="N33" s="23"/>
      <c r="O33" s="23"/>
      <c r="P33" s="23"/>
      <c r="Q33" s="23" t="s">
        <v>25</v>
      </c>
      <c r="R33" s="23"/>
      <c r="S33" s="23" t="s">
        <v>68</v>
      </c>
      <c r="T33" s="61"/>
      <c r="U33" s="61"/>
      <c r="V33" s="64" t="s">
        <v>866</v>
      </c>
      <c r="W33" s="63"/>
      <c r="X33" s="63"/>
      <c r="Y33" s="23" t="s">
        <v>867</v>
      </c>
      <c r="Z33" s="61"/>
      <c r="AA33" s="61"/>
      <c r="AB33" s="62">
        <v>6.8</v>
      </c>
      <c r="AC33" s="62">
        <v>13</v>
      </c>
      <c r="AD33" s="62">
        <v>8</v>
      </c>
      <c r="AE33" s="27" t="s">
        <v>868</v>
      </c>
    </row>
    <row r="34" s="5" customFormat="1" ht="63.6" customHeight="1" spans="1:31">
      <c r="A34" s="23">
        <v>2</v>
      </c>
      <c r="B34" s="23" t="s">
        <v>801</v>
      </c>
      <c r="C34" s="23" t="s">
        <v>98</v>
      </c>
      <c r="D34" s="23" t="s">
        <v>99</v>
      </c>
      <c r="E34" s="23" t="s">
        <v>869</v>
      </c>
      <c r="F34" s="23" t="s">
        <v>97</v>
      </c>
      <c r="G34" s="82" t="s">
        <v>870</v>
      </c>
      <c r="H34" s="23" t="s">
        <v>283</v>
      </c>
      <c r="I34" s="163" t="s">
        <v>54</v>
      </c>
      <c r="J34" s="23"/>
      <c r="K34" s="23" t="s">
        <v>55</v>
      </c>
      <c r="L34" s="23"/>
      <c r="M34" s="23"/>
      <c r="N34" s="23"/>
      <c r="O34" s="23"/>
      <c r="P34" s="23"/>
      <c r="Q34" s="23" t="s">
        <v>25</v>
      </c>
      <c r="R34" s="23"/>
      <c r="S34" s="163" t="s">
        <v>805</v>
      </c>
      <c r="T34" s="61"/>
      <c r="U34" s="61"/>
      <c r="V34" s="62" t="s">
        <v>871</v>
      </c>
      <c r="W34" s="61"/>
      <c r="X34" s="61"/>
      <c r="Y34" s="23" t="s">
        <v>872</v>
      </c>
      <c r="Z34" s="61"/>
      <c r="AA34" s="61"/>
      <c r="AB34" s="62">
        <v>5</v>
      </c>
      <c r="AC34" s="62">
        <v>1.6932</v>
      </c>
      <c r="AD34" s="62">
        <v>2.4</v>
      </c>
      <c r="AE34" s="23"/>
    </row>
    <row r="35" s="5" customFormat="1" ht="45" customHeight="1" spans="1:31">
      <c r="A35" s="23">
        <v>5</v>
      </c>
      <c r="B35" s="23" t="s">
        <v>801</v>
      </c>
      <c r="C35" s="23"/>
      <c r="D35" s="23"/>
      <c r="E35" s="23" t="s">
        <v>873</v>
      </c>
      <c r="F35" s="23" t="s">
        <v>97</v>
      </c>
      <c r="G35" s="23" t="s">
        <v>874</v>
      </c>
      <c r="H35" s="23" t="s">
        <v>61</v>
      </c>
      <c r="I35" s="23" t="s">
        <v>54</v>
      </c>
      <c r="J35" s="23" t="s">
        <v>18</v>
      </c>
      <c r="K35" s="23"/>
      <c r="L35" s="23"/>
      <c r="M35" s="23"/>
      <c r="N35" s="23"/>
      <c r="O35" s="23"/>
      <c r="P35" s="23"/>
      <c r="Q35" s="23" t="s">
        <v>25</v>
      </c>
      <c r="R35" s="23"/>
      <c r="S35" s="23" t="s">
        <v>186</v>
      </c>
      <c r="T35" s="61"/>
      <c r="U35" s="61"/>
      <c r="V35" s="62" t="s">
        <v>152</v>
      </c>
      <c r="W35" s="61"/>
      <c r="X35" s="61"/>
      <c r="Y35" s="23" t="s">
        <v>58</v>
      </c>
      <c r="Z35" s="61"/>
      <c r="AA35" s="61"/>
      <c r="AB35" s="62">
        <v>7</v>
      </c>
      <c r="AC35" s="62">
        <v>8.8</v>
      </c>
      <c r="AD35" s="62">
        <v>12.98</v>
      </c>
      <c r="AE35" s="23"/>
    </row>
    <row r="36" s="5" customFormat="1" ht="181.2" customHeight="1" spans="1:31">
      <c r="A36" s="23">
        <v>7</v>
      </c>
      <c r="B36" s="23" t="s">
        <v>801</v>
      </c>
      <c r="C36" s="23"/>
      <c r="D36" s="23"/>
      <c r="E36" s="23" t="s">
        <v>875</v>
      </c>
      <c r="F36" s="23" t="s">
        <v>130</v>
      </c>
      <c r="G36" s="61"/>
      <c r="H36" s="23" t="s">
        <v>61</v>
      </c>
      <c r="I36" s="23" t="s">
        <v>322</v>
      </c>
      <c r="J36" s="23"/>
      <c r="K36" s="18"/>
      <c r="L36" s="23"/>
      <c r="M36" s="23"/>
      <c r="N36" s="146" t="s">
        <v>876</v>
      </c>
      <c r="O36" s="275"/>
      <c r="P36" s="146" t="s">
        <v>877</v>
      </c>
      <c r="Q36" s="23"/>
      <c r="R36" s="164" t="s">
        <v>878</v>
      </c>
      <c r="S36" s="23" t="s">
        <v>335</v>
      </c>
      <c r="T36" s="61"/>
      <c r="U36" s="61"/>
      <c r="V36" s="62" t="s">
        <v>152</v>
      </c>
      <c r="W36" s="61"/>
      <c r="X36" s="61"/>
      <c r="Y36" s="23" t="s">
        <v>872</v>
      </c>
      <c r="Z36" s="61"/>
      <c r="AA36" s="61"/>
      <c r="AB36" s="62">
        <v>1.8</v>
      </c>
      <c r="AC36" s="62">
        <v>2.5</v>
      </c>
      <c r="AD36" s="62">
        <v>1.8</v>
      </c>
      <c r="AE36" s="23" t="s">
        <v>876</v>
      </c>
    </row>
    <row r="37" s="5" customFormat="1" ht="50.1" customHeight="1" spans="1:31">
      <c r="A37" s="23">
        <v>8</v>
      </c>
      <c r="B37" s="23" t="s">
        <v>801</v>
      </c>
      <c r="C37" s="23"/>
      <c r="D37" s="23"/>
      <c r="E37" s="23" t="s">
        <v>879</v>
      </c>
      <c r="F37" s="23" t="s">
        <v>97</v>
      </c>
      <c r="G37" s="23" t="s">
        <v>880</v>
      </c>
      <c r="H37" s="23" t="s">
        <v>283</v>
      </c>
      <c r="I37" s="23" t="s">
        <v>881</v>
      </c>
      <c r="J37" s="18" t="s">
        <v>55</v>
      </c>
      <c r="K37" s="23"/>
      <c r="L37" s="23"/>
      <c r="M37" s="23"/>
      <c r="N37" s="23"/>
      <c r="O37" s="23"/>
      <c r="P37" s="23"/>
      <c r="Q37" s="18" t="s">
        <v>55</v>
      </c>
      <c r="R37" s="23"/>
      <c r="S37" s="23" t="s">
        <v>68</v>
      </c>
      <c r="T37" s="61"/>
      <c r="U37" s="61"/>
      <c r="V37" s="61" t="s">
        <v>90</v>
      </c>
      <c r="W37" s="61"/>
      <c r="X37" s="61"/>
      <c r="Y37" s="23" t="s">
        <v>882</v>
      </c>
      <c r="Z37" s="61"/>
      <c r="AA37" s="61"/>
      <c r="AB37" s="62">
        <v>4.41</v>
      </c>
      <c r="AC37" s="61" t="s">
        <v>90</v>
      </c>
      <c r="AD37" s="62">
        <v>1.9113</v>
      </c>
      <c r="AE37" s="23"/>
    </row>
    <row r="38" s="5" customFormat="1" ht="50.1" customHeight="1" spans="1:31">
      <c r="A38" s="23"/>
      <c r="B38" s="23"/>
      <c r="C38" s="23"/>
      <c r="D38" s="23"/>
      <c r="E38" s="117" t="s">
        <v>883</v>
      </c>
      <c r="F38" s="117" t="s">
        <v>130</v>
      </c>
      <c r="G38" s="117" t="s">
        <v>884</v>
      </c>
      <c r="H38" s="164" t="s">
        <v>283</v>
      </c>
      <c r="I38" s="164" t="s">
        <v>881</v>
      </c>
      <c r="J38" s="276" t="s">
        <v>55</v>
      </c>
      <c r="K38" s="164"/>
      <c r="L38" s="164"/>
      <c r="M38" s="164"/>
      <c r="N38" s="164"/>
      <c r="O38" s="164"/>
      <c r="P38" s="164"/>
      <c r="Q38" s="276" t="s">
        <v>55</v>
      </c>
      <c r="R38" s="164"/>
      <c r="S38" s="292" t="s">
        <v>68</v>
      </c>
      <c r="T38" s="122"/>
      <c r="U38" s="122"/>
      <c r="V38" s="62" t="s">
        <v>885</v>
      </c>
      <c r="W38" s="164"/>
      <c r="X38" s="164"/>
      <c r="Y38" s="292" t="s">
        <v>882</v>
      </c>
      <c r="Z38" s="122"/>
      <c r="AA38" s="122"/>
      <c r="AB38" s="298">
        <v>12.03</v>
      </c>
      <c r="AC38" s="299">
        <v>15.755</v>
      </c>
      <c r="AD38" s="298">
        <v>5.5897</v>
      </c>
      <c r="AE38" s="164" t="s">
        <v>627</v>
      </c>
    </row>
    <row r="39" s="5" customFormat="1" ht="50.1" customHeight="1" spans="1:31">
      <c r="A39" s="23">
        <v>10</v>
      </c>
      <c r="B39" s="23" t="s">
        <v>801</v>
      </c>
      <c r="C39" s="23"/>
      <c r="D39" s="23"/>
      <c r="E39" s="23" t="s">
        <v>886</v>
      </c>
      <c r="F39" s="23" t="s">
        <v>97</v>
      </c>
      <c r="G39" s="23" t="s">
        <v>887</v>
      </c>
      <c r="H39" s="23" t="s">
        <v>61</v>
      </c>
      <c r="I39" s="23" t="s">
        <v>54</v>
      </c>
      <c r="J39" s="23"/>
      <c r="K39" s="23" t="s">
        <v>55</v>
      </c>
      <c r="L39" s="23"/>
      <c r="M39" s="23"/>
      <c r="N39" s="23"/>
      <c r="O39" s="23"/>
      <c r="P39" s="23"/>
      <c r="Q39" s="23" t="s">
        <v>55</v>
      </c>
      <c r="R39" s="23"/>
      <c r="S39" s="23" t="s">
        <v>68</v>
      </c>
      <c r="T39" s="61"/>
      <c r="U39" s="61"/>
      <c r="V39" s="62" t="s">
        <v>132</v>
      </c>
      <c r="W39" s="61"/>
      <c r="X39" s="61"/>
      <c r="Y39" s="23" t="s">
        <v>882</v>
      </c>
      <c r="Z39" s="61"/>
      <c r="AA39" s="61"/>
      <c r="AB39" s="62">
        <v>19.27</v>
      </c>
      <c r="AC39" s="62">
        <v>3.5</v>
      </c>
      <c r="AD39" s="62">
        <v>2.15</v>
      </c>
      <c r="AE39" s="23"/>
    </row>
    <row r="40" s="5" customFormat="1" ht="50.1" customHeight="1" spans="1:31">
      <c r="A40" s="23">
        <v>12</v>
      </c>
      <c r="B40" s="23" t="s">
        <v>801</v>
      </c>
      <c r="C40" s="23"/>
      <c r="D40" s="23"/>
      <c r="E40" s="23" t="s">
        <v>888</v>
      </c>
      <c r="F40" s="23" t="s">
        <v>97</v>
      </c>
      <c r="G40" s="82" t="s">
        <v>889</v>
      </c>
      <c r="H40" s="23" t="s">
        <v>61</v>
      </c>
      <c r="I40" s="23" t="s">
        <v>54</v>
      </c>
      <c r="J40" s="23"/>
      <c r="K40" s="23" t="s">
        <v>19</v>
      </c>
      <c r="L40" s="23"/>
      <c r="M40" s="23"/>
      <c r="N40" s="23"/>
      <c r="O40" s="23"/>
      <c r="P40" s="23"/>
      <c r="Q40" s="23" t="s">
        <v>25</v>
      </c>
      <c r="R40" s="23"/>
      <c r="S40" s="23" t="s">
        <v>68</v>
      </c>
      <c r="T40" s="61"/>
      <c r="U40" s="61"/>
      <c r="V40" s="64" t="s">
        <v>866</v>
      </c>
      <c r="W40" s="63"/>
      <c r="X40" s="63"/>
      <c r="Y40" s="23" t="s">
        <v>867</v>
      </c>
      <c r="Z40" s="61"/>
      <c r="AA40" s="61"/>
      <c r="AB40" s="62">
        <v>7.4</v>
      </c>
      <c r="AC40" s="107">
        <v>13</v>
      </c>
      <c r="AD40" s="62">
        <v>8</v>
      </c>
      <c r="AE40" s="27" t="s">
        <v>868</v>
      </c>
    </row>
    <row r="41" s="5" customFormat="1" ht="54" customHeight="1" spans="1:31">
      <c r="A41" s="23">
        <v>16</v>
      </c>
      <c r="B41" s="23" t="s">
        <v>801</v>
      </c>
      <c r="C41" s="23"/>
      <c r="D41" s="23"/>
      <c r="E41" s="23" t="s">
        <v>890</v>
      </c>
      <c r="F41" s="23" t="s">
        <v>97</v>
      </c>
      <c r="G41" s="23" t="s">
        <v>891</v>
      </c>
      <c r="H41" s="23" t="s">
        <v>61</v>
      </c>
      <c r="I41" s="23" t="s">
        <v>54</v>
      </c>
      <c r="J41" s="23"/>
      <c r="K41" s="277" t="s">
        <v>55</v>
      </c>
      <c r="L41" s="23"/>
      <c r="M41" s="23"/>
      <c r="N41" s="23"/>
      <c r="O41" s="23"/>
      <c r="P41" s="23"/>
      <c r="Q41" s="277" t="s">
        <v>55</v>
      </c>
      <c r="R41" s="23"/>
      <c r="S41" s="23" t="s">
        <v>68</v>
      </c>
      <c r="T41" s="61"/>
      <c r="U41" s="61"/>
      <c r="V41" s="62" t="s">
        <v>132</v>
      </c>
      <c r="W41" s="61"/>
      <c r="X41" s="61"/>
      <c r="Y41" s="23" t="s">
        <v>882</v>
      </c>
      <c r="Z41" s="61"/>
      <c r="AA41" s="61"/>
      <c r="AB41" s="62">
        <v>5.81</v>
      </c>
      <c r="AC41" s="62">
        <v>1.5</v>
      </c>
      <c r="AD41" s="62">
        <v>2.09</v>
      </c>
      <c r="AE41" s="23"/>
    </row>
    <row r="42" s="5" customFormat="1" ht="54" customHeight="1" spans="1:31">
      <c r="A42" s="23">
        <v>17</v>
      </c>
      <c r="B42" s="23" t="s">
        <v>801</v>
      </c>
      <c r="C42" s="23"/>
      <c r="D42" s="23"/>
      <c r="E42" s="23" t="s">
        <v>892</v>
      </c>
      <c r="F42" s="23" t="s">
        <v>761</v>
      </c>
      <c r="G42" s="23" t="s">
        <v>893</v>
      </c>
      <c r="H42" s="23" t="s">
        <v>283</v>
      </c>
      <c r="I42" s="23" t="s">
        <v>122</v>
      </c>
      <c r="J42" s="23" t="s">
        <v>55</v>
      </c>
      <c r="K42" s="23"/>
      <c r="L42" s="23"/>
      <c r="M42" s="23"/>
      <c r="N42" s="23"/>
      <c r="O42" s="23"/>
      <c r="P42" s="23"/>
      <c r="Q42" s="23" t="s">
        <v>55</v>
      </c>
      <c r="R42" s="23"/>
      <c r="S42" s="23" t="s">
        <v>894</v>
      </c>
      <c r="T42" s="61"/>
      <c r="U42" s="61"/>
      <c r="V42" s="62" t="s">
        <v>57</v>
      </c>
      <c r="W42" s="61"/>
      <c r="X42" s="61"/>
      <c r="Y42" s="23" t="s">
        <v>58</v>
      </c>
      <c r="Z42" s="61"/>
      <c r="AA42" s="61"/>
      <c r="AB42" s="62">
        <v>4</v>
      </c>
      <c r="AC42" s="56">
        <v>3.24</v>
      </c>
      <c r="AD42" s="62">
        <v>2</v>
      </c>
      <c r="AE42" s="23"/>
    </row>
    <row r="43" s="5" customFormat="1" ht="54" customHeight="1" spans="1:31">
      <c r="A43" s="23">
        <v>18</v>
      </c>
      <c r="B43" s="23" t="s">
        <v>801</v>
      </c>
      <c r="C43" s="23"/>
      <c r="D43" s="23"/>
      <c r="E43" s="23" t="s">
        <v>895</v>
      </c>
      <c r="F43" s="23" t="s">
        <v>761</v>
      </c>
      <c r="G43" s="23"/>
      <c r="H43" s="23" t="s">
        <v>283</v>
      </c>
      <c r="I43" s="23" t="s">
        <v>122</v>
      </c>
      <c r="J43" s="23" t="s">
        <v>55</v>
      </c>
      <c r="K43" s="23"/>
      <c r="L43" s="23"/>
      <c r="M43" s="23"/>
      <c r="N43" s="23"/>
      <c r="O43" s="23"/>
      <c r="P43" s="23"/>
      <c r="Q43" s="23" t="s">
        <v>55</v>
      </c>
      <c r="R43" s="23"/>
      <c r="S43" s="23" t="s">
        <v>894</v>
      </c>
      <c r="T43" s="61"/>
      <c r="U43" s="61"/>
      <c r="V43" s="62" t="s">
        <v>57</v>
      </c>
      <c r="W43" s="61"/>
      <c r="X43" s="61"/>
      <c r="Y43" s="23" t="s">
        <v>58</v>
      </c>
      <c r="Z43" s="61"/>
      <c r="AA43" s="61"/>
      <c r="AB43" s="62">
        <v>4</v>
      </c>
      <c r="AC43" s="60"/>
      <c r="AD43" s="62">
        <v>2</v>
      </c>
      <c r="AE43" s="23"/>
    </row>
    <row r="44" s="5" customFormat="1" ht="54" customHeight="1" spans="1:31">
      <c r="A44" s="23">
        <v>19</v>
      </c>
      <c r="B44" s="23" t="s">
        <v>801</v>
      </c>
      <c r="C44" s="23" t="s">
        <v>98</v>
      </c>
      <c r="D44" s="23" t="s">
        <v>99</v>
      </c>
      <c r="E44" s="23" t="s">
        <v>896</v>
      </c>
      <c r="F44" s="23" t="s">
        <v>761</v>
      </c>
      <c r="G44" s="61"/>
      <c r="H44" s="23" t="s">
        <v>61</v>
      </c>
      <c r="I44" s="61"/>
      <c r="J44" s="23"/>
      <c r="K44" s="23"/>
      <c r="L44" s="23"/>
      <c r="M44" s="23"/>
      <c r="N44" s="23" t="s">
        <v>897</v>
      </c>
      <c r="O44" s="23" t="s">
        <v>61</v>
      </c>
      <c r="P44" s="23"/>
      <c r="Q44" s="18" t="s">
        <v>55</v>
      </c>
      <c r="R44" s="23"/>
      <c r="S44" s="23" t="s">
        <v>898</v>
      </c>
      <c r="T44" s="61"/>
      <c r="U44" s="61"/>
      <c r="V44" s="62" t="s">
        <v>90</v>
      </c>
      <c r="W44" s="61"/>
      <c r="X44" s="61"/>
      <c r="Y44" s="23" t="s">
        <v>675</v>
      </c>
      <c r="Z44" s="61"/>
      <c r="AA44" s="61"/>
      <c r="AB44" s="62">
        <v>174</v>
      </c>
      <c r="AC44" s="62" t="s">
        <v>90</v>
      </c>
      <c r="AD44" s="62">
        <v>174</v>
      </c>
      <c r="AE44" s="23"/>
    </row>
    <row r="45" s="5" customFormat="1" ht="54" customHeight="1" spans="1:31">
      <c r="A45" s="23">
        <v>20</v>
      </c>
      <c r="B45" s="23" t="s">
        <v>801</v>
      </c>
      <c r="C45" s="23"/>
      <c r="D45" s="23"/>
      <c r="E45" s="23" t="s">
        <v>899</v>
      </c>
      <c r="F45" s="23" t="s">
        <v>761</v>
      </c>
      <c r="G45" s="23" t="s">
        <v>900</v>
      </c>
      <c r="H45" s="23" t="s">
        <v>283</v>
      </c>
      <c r="I45" s="23" t="s">
        <v>881</v>
      </c>
      <c r="J45" s="18" t="s">
        <v>55</v>
      </c>
      <c r="K45" s="23"/>
      <c r="L45" s="23"/>
      <c r="M45" s="23"/>
      <c r="N45" s="23"/>
      <c r="O45" s="23"/>
      <c r="P45" s="23"/>
      <c r="Q45" s="18" t="s">
        <v>55</v>
      </c>
      <c r="R45" s="23"/>
      <c r="S45" s="23" t="s">
        <v>68</v>
      </c>
      <c r="T45" s="61"/>
      <c r="U45" s="61"/>
      <c r="V45" s="62" t="s">
        <v>901</v>
      </c>
      <c r="W45" s="61"/>
      <c r="X45" s="61"/>
      <c r="Y45" s="23" t="s">
        <v>902</v>
      </c>
      <c r="Z45" s="61"/>
      <c r="AA45" s="61"/>
      <c r="AB45" s="62">
        <v>5.98</v>
      </c>
      <c r="AC45" s="62">
        <v>1.8</v>
      </c>
      <c r="AD45" s="62">
        <v>5</v>
      </c>
      <c r="AE45" s="23"/>
    </row>
    <row r="46" s="5" customFormat="1" ht="54" customHeight="1" spans="1:31">
      <c r="A46" s="23">
        <v>21</v>
      </c>
      <c r="B46" s="23" t="s">
        <v>801</v>
      </c>
      <c r="C46" s="23"/>
      <c r="D46" s="23"/>
      <c r="E46" s="23" t="s">
        <v>903</v>
      </c>
      <c r="F46" s="23" t="s">
        <v>761</v>
      </c>
      <c r="G46" s="23" t="s">
        <v>900</v>
      </c>
      <c r="H46" s="23" t="s">
        <v>283</v>
      </c>
      <c r="I46" s="23" t="s">
        <v>881</v>
      </c>
      <c r="J46" s="18" t="s">
        <v>55</v>
      </c>
      <c r="K46" s="23"/>
      <c r="L46" s="23"/>
      <c r="M46" s="23"/>
      <c r="N46" s="23"/>
      <c r="O46" s="23"/>
      <c r="P46" s="23"/>
      <c r="Q46" s="18" t="s">
        <v>55</v>
      </c>
      <c r="R46" s="23"/>
      <c r="S46" s="23" t="s">
        <v>68</v>
      </c>
      <c r="T46" s="61"/>
      <c r="U46" s="61"/>
      <c r="V46" s="62" t="s">
        <v>901</v>
      </c>
      <c r="W46" s="61"/>
      <c r="X46" s="61"/>
      <c r="Y46" s="23" t="s">
        <v>902</v>
      </c>
      <c r="Z46" s="61"/>
      <c r="AA46" s="61"/>
      <c r="AB46" s="62">
        <v>5.98</v>
      </c>
      <c r="AC46" s="62">
        <v>1.8</v>
      </c>
      <c r="AD46" s="62">
        <v>5</v>
      </c>
      <c r="AE46" s="23"/>
    </row>
    <row r="47" s="5" customFormat="1" ht="54" customHeight="1" spans="1:31">
      <c r="A47" s="23">
        <v>22</v>
      </c>
      <c r="B47" s="23" t="s">
        <v>801</v>
      </c>
      <c r="C47" s="23"/>
      <c r="D47" s="23"/>
      <c r="E47" s="23" t="s">
        <v>904</v>
      </c>
      <c r="F47" s="23" t="s">
        <v>761</v>
      </c>
      <c r="G47" s="23" t="s">
        <v>905</v>
      </c>
      <c r="H47" s="23" t="s">
        <v>170</v>
      </c>
      <c r="I47" s="61"/>
      <c r="J47" s="23"/>
      <c r="K47" s="23" t="s">
        <v>19</v>
      </c>
      <c r="L47" s="23"/>
      <c r="M47" s="23"/>
      <c r="N47" s="23"/>
      <c r="O47" s="23"/>
      <c r="P47" s="23"/>
      <c r="Q47" s="23" t="s">
        <v>25</v>
      </c>
      <c r="R47" s="23"/>
      <c r="S47" s="23" t="s">
        <v>68</v>
      </c>
      <c r="T47" s="61"/>
      <c r="U47" s="61"/>
      <c r="V47" s="62" t="s">
        <v>90</v>
      </c>
      <c r="W47" s="61"/>
      <c r="X47" s="61"/>
      <c r="Y47" s="23" t="s">
        <v>556</v>
      </c>
      <c r="Z47" s="61"/>
      <c r="AA47" s="61"/>
      <c r="AB47" s="281" t="s">
        <v>906</v>
      </c>
      <c r="AC47" s="281" t="s">
        <v>90</v>
      </c>
      <c r="AD47" s="281" t="s">
        <v>906</v>
      </c>
      <c r="AE47" s="23"/>
    </row>
    <row r="48" s="5" customFormat="1" ht="96" customHeight="1" spans="1:31">
      <c r="A48" s="23">
        <v>1</v>
      </c>
      <c r="B48" s="23" t="s">
        <v>801</v>
      </c>
      <c r="C48" s="23" t="s">
        <v>358</v>
      </c>
      <c r="D48" s="23" t="s">
        <v>359</v>
      </c>
      <c r="E48" s="23" t="s">
        <v>907</v>
      </c>
      <c r="F48" s="268" t="s">
        <v>51</v>
      </c>
      <c r="G48" s="268" t="s">
        <v>824</v>
      </c>
      <c r="H48" s="23" t="s">
        <v>61</v>
      </c>
      <c r="I48" s="23" t="s">
        <v>126</v>
      </c>
      <c r="J48" s="23" t="s">
        <v>55</v>
      </c>
      <c r="K48" s="23"/>
      <c r="L48" s="23"/>
      <c r="M48" s="23"/>
      <c r="N48" s="23"/>
      <c r="O48" s="23"/>
      <c r="P48" s="23"/>
      <c r="Q48" s="23" t="s">
        <v>25</v>
      </c>
      <c r="R48" s="23"/>
      <c r="S48" s="23" t="s">
        <v>805</v>
      </c>
      <c r="T48" s="61"/>
      <c r="U48" s="61"/>
      <c r="V48" s="62" t="s">
        <v>818</v>
      </c>
      <c r="W48" s="61"/>
      <c r="X48" s="61"/>
      <c r="Y48" s="23" t="s">
        <v>807</v>
      </c>
      <c r="Z48" s="61"/>
      <c r="AA48" s="61"/>
      <c r="AB48" s="62">
        <v>5.94</v>
      </c>
      <c r="AC48" s="62">
        <v>5.346</v>
      </c>
      <c r="AD48" s="62">
        <v>7.5</v>
      </c>
      <c r="AE48" s="23"/>
    </row>
    <row r="49" s="5" customFormat="1" ht="55.2" customHeight="1" spans="1:31">
      <c r="A49" s="23">
        <v>3</v>
      </c>
      <c r="B49" s="23" t="s">
        <v>801</v>
      </c>
      <c r="C49" s="23"/>
      <c r="D49" s="23"/>
      <c r="E49" s="23" t="s">
        <v>908</v>
      </c>
      <c r="F49" s="268" t="s">
        <v>51</v>
      </c>
      <c r="G49" s="23" t="s">
        <v>816</v>
      </c>
      <c r="H49" s="22" t="s">
        <v>283</v>
      </c>
      <c r="I49" s="23" t="s">
        <v>122</v>
      </c>
      <c r="J49" s="29" t="s">
        <v>55</v>
      </c>
      <c r="K49" s="22"/>
      <c r="L49" s="22"/>
      <c r="M49" s="22"/>
      <c r="N49" s="22"/>
      <c r="O49" s="22"/>
      <c r="P49" s="22"/>
      <c r="Q49" s="29" t="s">
        <v>55</v>
      </c>
      <c r="R49" s="22"/>
      <c r="S49" s="23" t="s">
        <v>805</v>
      </c>
      <c r="T49" s="61"/>
      <c r="U49" s="61"/>
      <c r="V49" s="62" t="s">
        <v>818</v>
      </c>
      <c r="W49" s="61"/>
      <c r="X49" s="61"/>
      <c r="Y49" s="23" t="s">
        <v>819</v>
      </c>
      <c r="Z49" s="61"/>
      <c r="AA49" s="61"/>
      <c r="AB49" s="72">
        <v>2.1</v>
      </c>
      <c r="AC49" s="72">
        <v>3.66</v>
      </c>
      <c r="AD49" s="72">
        <v>8.6</v>
      </c>
      <c r="AE49" s="23" t="s">
        <v>909</v>
      </c>
    </row>
    <row r="50" s="5" customFormat="1" ht="55.2" customHeight="1" spans="1:31">
      <c r="A50" s="23">
        <v>4</v>
      </c>
      <c r="B50" s="23" t="s">
        <v>801</v>
      </c>
      <c r="C50" s="23"/>
      <c r="D50" s="23"/>
      <c r="E50" s="23" t="s">
        <v>910</v>
      </c>
      <c r="F50" s="268" t="s">
        <v>51</v>
      </c>
      <c r="G50" s="23" t="s">
        <v>816</v>
      </c>
      <c r="H50" s="22" t="s">
        <v>283</v>
      </c>
      <c r="I50" s="23" t="s">
        <v>122</v>
      </c>
      <c r="J50" s="29" t="s">
        <v>55</v>
      </c>
      <c r="K50" s="22"/>
      <c r="L50" s="22"/>
      <c r="M50" s="22"/>
      <c r="N50" s="22"/>
      <c r="O50" s="22"/>
      <c r="P50" s="22"/>
      <c r="Q50" s="29" t="s">
        <v>55</v>
      </c>
      <c r="R50" s="22"/>
      <c r="S50" s="23" t="s">
        <v>805</v>
      </c>
      <c r="T50" s="61"/>
      <c r="U50" s="61"/>
      <c r="V50" s="62" t="s">
        <v>818</v>
      </c>
      <c r="W50" s="61"/>
      <c r="X50" s="61"/>
      <c r="Y50" s="23" t="s">
        <v>819</v>
      </c>
      <c r="Z50" s="61"/>
      <c r="AA50" s="61"/>
      <c r="AB50" s="72">
        <v>2.1</v>
      </c>
      <c r="AC50" s="72">
        <v>3.66</v>
      </c>
      <c r="AD50" s="72">
        <v>8.6</v>
      </c>
      <c r="AE50" s="23" t="s">
        <v>909</v>
      </c>
    </row>
    <row r="51" s="5" customFormat="1" ht="207" customHeight="1" spans="1:31">
      <c r="A51" s="23">
        <v>5</v>
      </c>
      <c r="B51" s="23" t="s">
        <v>801</v>
      </c>
      <c r="C51" s="23" t="s">
        <v>358</v>
      </c>
      <c r="D51" s="23" t="s">
        <v>359</v>
      </c>
      <c r="E51" s="23" t="s">
        <v>911</v>
      </c>
      <c r="F51" s="268" t="s">
        <v>60</v>
      </c>
      <c r="G51" s="61"/>
      <c r="H51" s="23" t="s">
        <v>61</v>
      </c>
      <c r="I51" s="23" t="s">
        <v>322</v>
      </c>
      <c r="J51" s="23"/>
      <c r="K51" s="18"/>
      <c r="L51" s="23"/>
      <c r="M51" s="23"/>
      <c r="N51" s="23" t="s">
        <v>876</v>
      </c>
      <c r="O51" s="18"/>
      <c r="P51" s="23" t="s">
        <v>877</v>
      </c>
      <c r="Q51" s="23"/>
      <c r="R51" s="23"/>
      <c r="S51" s="23" t="s">
        <v>335</v>
      </c>
      <c r="T51" s="61"/>
      <c r="U51" s="61"/>
      <c r="V51" s="62" t="s">
        <v>818</v>
      </c>
      <c r="W51" s="61"/>
      <c r="X51" s="61"/>
      <c r="Y51" s="23" t="s">
        <v>675</v>
      </c>
      <c r="Z51" s="61"/>
      <c r="AA51" s="61"/>
      <c r="AB51" s="62">
        <v>0.597</v>
      </c>
      <c r="AC51" s="62">
        <v>2</v>
      </c>
      <c r="AD51" s="62">
        <v>2</v>
      </c>
      <c r="AE51" s="23" t="s">
        <v>876</v>
      </c>
    </row>
    <row r="52" s="5" customFormat="1" ht="76.2" customHeight="1" spans="1:31">
      <c r="A52" s="23">
        <v>6</v>
      </c>
      <c r="B52" s="23" t="s">
        <v>801</v>
      </c>
      <c r="C52" s="23"/>
      <c r="D52" s="23"/>
      <c r="E52" s="27" t="s">
        <v>912</v>
      </c>
      <c r="F52" s="538" t="s">
        <v>913</v>
      </c>
      <c r="G52" s="23" t="s">
        <v>900</v>
      </c>
      <c r="H52" s="23" t="s">
        <v>283</v>
      </c>
      <c r="I52" s="23" t="s">
        <v>881</v>
      </c>
      <c r="J52" s="18" t="s">
        <v>55</v>
      </c>
      <c r="K52" s="23"/>
      <c r="L52" s="23"/>
      <c r="M52" s="23"/>
      <c r="N52" s="23"/>
      <c r="O52" s="23"/>
      <c r="P52" s="23"/>
      <c r="Q52" s="18" t="s">
        <v>55</v>
      </c>
      <c r="R52" s="23"/>
      <c r="S52" s="23" t="s">
        <v>68</v>
      </c>
      <c r="T52" s="61"/>
      <c r="U52" s="61"/>
      <c r="V52" s="62" t="s">
        <v>901</v>
      </c>
      <c r="W52" s="61"/>
      <c r="X52" s="61"/>
      <c r="Y52" s="23" t="s">
        <v>902</v>
      </c>
      <c r="Z52" s="61"/>
      <c r="AA52" s="61"/>
      <c r="AB52" s="62">
        <v>5.98</v>
      </c>
      <c r="AC52" s="62">
        <v>1.8</v>
      </c>
      <c r="AD52" s="62">
        <v>5</v>
      </c>
      <c r="AE52" s="23"/>
    </row>
    <row r="53" s="5" customFormat="1" ht="145.8" customHeight="1" spans="1:31">
      <c r="A53" s="23">
        <v>6</v>
      </c>
      <c r="B53" s="23" t="s">
        <v>801</v>
      </c>
      <c r="C53" s="23" t="s">
        <v>498</v>
      </c>
      <c r="D53" s="23" t="s">
        <v>499</v>
      </c>
      <c r="E53" s="23" t="s">
        <v>914</v>
      </c>
      <c r="F53" s="82" t="s">
        <v>915</v>
      </c>
      <c r="G53" s="82" t="s">
        <v>916</v>
      </c>
      <c r="H53" s="267" t="s">
        <v>61</v>
      </c>
      <c r="I53" s="267"/>
      <c r="J53" s="267"/>
      <c r="K53" s="267"/>
      <c r="L53" s="267"/>
      <c r="M53" s="267"/>
      <c r="N53" s="267" t="s">
        <v>830</v>
      </c>
      <c r="O53" s="267"/>
      <c r="P53" s="267"/>
      <c r="Q53" s="267" t="s">
        <v>61</v>
      </c>
      <c r="R53" s="267"/>
      <c r="S53" s="280" t="s">
        <v>90</v>
      </c>
      <c r="T53" s="280"/>
      <c r="U53" s="280"/>
      <c r="V53" s="280" t="s">
        <v>90</v>
      </c>
      <c r="W53" s="280"/>
      <c r="X53" s="280"/>
      <c r="Y53" s="280" t="s">
        <v>90</v>
      </c>
      <c r="Z53" s="280"/>
      <c r="AA53" s="280"/>
      <c r="AB53" s="280" t="s">
        <v>90</v>
      </c>
      <c r="AC53" s="280" t="s">
        <v>90</v>
      </c>
      <c r="AD53" s="280" t="s">
        <v>90</v>
      </c>
      <c r="AE53" s="267"/>
    </row>
    <row r="54" s="2" customFormat="1" ht="39" customHeight="1" spans="1:31">
      <c r="A54" s="22"/>
      <c r="B54" s="71"/>
      <c r="C54" s="23"/>
      <c r="D54" s="23"/>
      <c r="E54" s="23"/>
      <c r="F54" s="23"/>
      <c r="G54" s="23"/>
      <c r="H54" s="22"/>
      <c r="I54" s="22"/>
      <c r="J54" s="71"/>
      <c r="K54" s="71"/>
      <c r="L54" s="71"/>
      <c r="M54" s="71"/>
      <c r="N54" s="71"/>
      <c r="O54" s="71"/>
      <c r="P54" s="71"/>
      <c r="Q54" s="71"/>
      <c r="R54" s="71"/>
      <c r="S54" s="71"/>
      <c r="T54" s="90"/>
      <c r="U54" s="90"/>
      <c r="V54" s="91"/>
      <c r="W54" s="71"/>
      <c r="X54" s="71"/>
      <c r="Y54" s="71"/>
      <c r="Z54" s="90"/>
      <c r="AA54" s="90"/>
      <c r="AB54" s="91"/>
      <c r="AC54" s="91"/>
      <c r="AD54" s="91"/>
      <c r="AE54" s="22"/>
    </row>
    <row r="55" s="2" customFormat="1" ht="39" customHeight="1" spans="1:31">
      <c r="A55" s="145" t="s">
        <v>213</v>
      </c>
      <c r="B55" s="145"/>
      <c r="C55" s="145"/>
      <c r="D55" s="145"/>
      <c r="E55" s="145"/>
      <c r="F55" s="145"/>
      <c r="G55" s="145"/>
      <c r="H55" s="22"/>
      <c r="I55" s="22"/>
      <c r="J55" s="71"/>
      <c r="K55" s="71"/>
      <c r="L55" s="71"/>
      <c r="M55" s="71"/>
      <c r="N55" s="71"/>
      <c r="O55" s="71"/>
      <c r="P55" s="71"/>
      <c r="Q55" s="71"/>
      <c r="R55" s="71"/>
      <c r="S55" s="71"/>
      <c r="T55" s="90"/>
      <c r="U55" s="90"/>
      <c r="V55" s="91"/>
      <c r="W55" s="71"/>
      <c r="X55" s="71"/>
      <c r="Y55" s="71"/>
      <c r="Z55" s="90"/>
      <c r="AA55" s="90"/>
      <c r="AB55" s="91"/>
      <c r="AC55" s="91"/>
      <c r="AD55" s="91"/>
      <c r="AE55" s="22"/>
    </row>
    <row r="56" s="2" customFormat="1" ht="64.8" customHeight="1" spans="1:31">
      <c r="A56" s="145"/>
      <c r="B56" s="145"/>
      <c r="C56" s="145"/>
      <c r="D56" s="145"/>
      <c r="E56" s="145"/>
      <c r="F56" s="145"/>
      <c r="G56" s="145"/>
      <c r="H56" s="22"/>
      <c r="I56" s="22"/>
      <c r="J56" s="71"/>
      <c r="K56" s="71"/>
      <c r="L56" s="71"/>
      <c r="M56" s="71"/>
      <c r="N56" s="71"/>
      <c r="O56" s="71"/>
      <c r="P56" s="71"/>
      <c r="Q56" s="71"/>
      <c r="R56" s="71"/>
      <c r="S56" s="71"/>
      <c r="T56" s="90"/>
      <c r="U56" s="90"/>
      <c r="V56" s="91"/>
      <c r="W56" s="71"/>
      <c r="X56" s="71"/>
      <c r="Y56" s="71"/>
      <c r="Z56" s="90"/>
      <c r="AA56" s="90"/>
      <c r="AB56" s="91"/>
      <c r="AC56" s="91"/>
      <c r="AD56" s="91"/>
      <c r="AE56" s="22"/>
    </row>
    <row r="57" s="2" customFormat="1" ht="39" customHeight="1" spans="1:31">
      <c r="A57" s="176" t="s">
        <v>293</v>
      </c>
      <c r="B57" s="176"/>
      <c r="C57" s="176"/>
      <c r="D57" s="23"/>
      <c r="E57" s="23"/>
      <c r="F57" s="23"/>
      <c r="G57" s="23"/>
      <c r="H57" s="22"/>
      <c r="I57" s="22"/>
      <c r="J57" s="71"/>
      <c r="K57" s="71"/>
      <c r="L57" s="71"/>
      <c r="M57" s="71"/>
      <c r="N57" s="71"/>
      <c r="O57" s="71"/>
      <c r="P57" s="71"/>
      <c r="Q57" s="71"/>
      <c r="R57" s="71"/>
      <c r="S57" s="71"/>
      <c r="T57" s="90"/>
      <c r="U57" s="90"/>
      <c r="V57" s="91"/>
      <c r="W57" s="71"/>
      <c r="X57" s="71"/>
      <c r="Y57" s="71"/>
      <c r="Z57" s="90"/>
      <c r="AA57" s="90"/>
      <c r="AB57" s="91"/>
      <c r="AC57" s="91"/>
      <c r="AD57" s="91"/>
      <c r="AE57" s="22"/>
    </row>
    <row r="58" s="266" customFormat="1" ht="181.95" customHeight="1" spans="1:31">
      <c r="A58" s="272"/>
      <c r="B58" s="272" t="s">
        <v>917</v>
      </c>
      <c r="C58" s="273"/>
      <c r="D58" s="175"/>
      <c r="E58" s="273"/>
      <c r="F58" s="273"/>
      <c r="G58" s="273" t="s">
        <v>918</v>
      </c>
      <c r="H58" s="272"/>
      <c r="I58" s="273" t="s">
        <v>463</v>
      </c>
      <c r="J58" s="272" t="s">
        <v>55</v>
      </c>
      <c r="K58" s="272"/>
      <c r="L58" s="272"/>
      <c r="M58" s="272"/>
      <c r="N58" s="272"/>
      <c r="O58" s="272"/>
      <c r="P58" s="272"/>
      <c r="Q58" s="272" t="s">
        <v>55</v>
      </c>
      <c r="R58" s="273"/>
      <c r="S58" s="273" t="s">
        <v>68</v>
      </c>
      <c r="T58" s="293"/>
      <c r="U58" s="293"/>
      <c r="V58" s="294" t="s">
        <v>814</v>
      </c>
      <c r="W58" s="293"/>
      <c r="X58" s="293"/>
      <c r="Y58" s="273" t="s">
        <v>422</v>
      </c>
      <c r="Z58" s="293"/>
      <c r="AA58" s="293"/>
      <c r="AB58" s="294">
        <v>13.74</v>
      </c>
      <c r="AC58" s="294">
        <v>1.59</v>
      </c>
      <c r="AD58" s="294">
        <v>9.66</v>
      </c>
      <c r="AE58" s="273" t="s">
        <v>919</v>
      </c>
    </row>
    <row r="59" s="2" customFormat="1" ht="39" customHeight="1" spans="1:31">
      <c r="A59" s="22"/>
      <c r="B59" s="71"/>
      <c r="C59" s="23"/>
      <c r="D59" s="23"/>
      <c r="E59" s="23"/>
      <c r="F59" s="23"/>
      <c r="G59" s="23"/>
      <c r="H59" s="22"/>
      <c r="I59" s="22"/>
      <c r="J59" s="71"/>
      <c r="K59" s="71"/>
      <c r="L59" s="71"/>
      <c r="M59" s="71"/>
      <c r="N59" s="71"/>
      <c r="O59" s="71"/>
      <c r="P59" s="71"/>
      <c r="Q59" s="71"/>
      <c r="R59" s="71"/>
      <c r="S59" s="71"/>
      <c r="T59" s="90"/>
      <c r="U59" s="90"/>
      <c r="V59" s="91"/>
      <c r="W59" s="71"/>
      <c r="X59" s="71"/>
      <c r="Y59" s="71"/>
      <c r="Z59" s="90"/>
      <c r="AA59" s="90"/>
      <c r="AB59" s="91"/>
      <c r="AC59" s="91"/>
      <c r="AD59" s="91"/>
      <c r="AE59" s="22"/>
    </row>
    <row r="60" s="7" customFormat="1" ht="40.9" customHeight="1" spans="1:37">
      <c r="A60" s="89" t="s">
        <v>144</v>
      </c>
      <c r="B60" s="89"/>
      <c r="C60" s="89"/>
      <c r="D60" s="89"/>
      <c r="E60" s="89"/>
      <c r="F60" s="89"/>
      <c r="G60" s="89"/>
      <c r="H60" s="89"/>
      <c r="I60" s="89"/>
      <c r="J60" s="89"/>
      <c r="K60" s="89"/>
      <c r="L60" s="89"/>
      <c r="M60" s="89"/>
      <c r="N60" s="89"/>
      <c r="O60" s="89"/>
      <c r="P60" s="89"/>
      <c r="Q60" s="89"/>
      <c r="R60" s="89"/>
      <c r="S60" s="89"/>
      <c r="T60" s="92"/>
      <c r="U60" s="92"/>
      <c r="V60" s="93"/>
      <c r="W60" s="92"/>
      <c r="X60" s="92"/>
      <c r="Y60" s="89"/>
      <c r="Z60" s="92"/>
      <c r="AA60" s="92"/>
      <c r="AB60" s="89"/>
      <c r="AC60" s="89"/>
      <c r="AD60" s="89"/>
      <c r="AE60" s="89"/>
      <c r="AF60" s="94"/>
      <c r="AG60" s="94"/>
      <c r="AH60" s="94"/>
      <c r="AI60" s="94"/>
      <c r="AJ60" s="94"/>
      <c r="AK60" s="94"/>
    </row>
  </sheetData>
  <autoFilter ref="A7:AE53">
    <extLst/>
  </autoFilter>
  <mergeCells count="112">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55:G55"/>
    <mergeCell ref="A57:C57"/>
    <mergeCell ref="A60:AE60"/>
    <mergeCell ref="A4:A6"/>
    <mergeCell ref="B4:B6"/>
    <mergeCell ref="C4:C6"/>
    <mergeCell ref="C9:C15"/>
    <mergeCell ref="C16:C27"/>
    <mergeCell ref="C28:C33"/>
    <mergeCell ref="C34:C43"/>
    <mergeCell ref="C44:C47"/>
    <mergeCell ref="C48:C50"/>
    <mergeCell ref="C51:C52"/>
    <mergeCell ref="D4:D6"/>
    <mergeCell ref="D9:D15"/>
    <mergeCell ref="D16:D27"/>
    <mergeCell ref="D28:D33"/>
    <mergeCell ref="D34:D43"/>
    <mergeCell ref="D44:D47"/>
    <mergeCell ref="D48:D50"/>
    <mergeCell ref="D51:D52"/>
    <mergeCell ref="E4:E6"/>
    <mergeCell ref="F4:F6"/>
    <mergeCell ref="G4:G6"/>
    <mergeCell ref="G9:G10"/>
    <mergeCell ref="G19:G25"/>
    <mergeCell ref="G26:G27"/>
    <mergeCell ref="G42:G43"/>
    <mergeCell ref="H4:H6"/>
    <mergeCell ref="H9:H10"/>
    <mergeCell ref="H19:H25"/>
    <mergeCell ref="H26:H27"/>
    <mergeCell ref="I4:I6"/>
    <mergeCell ref="I9:I10"/>
    <mergeCell ref="I19:I25"/>
    <mergeCell ref="I26:I27"/>
    <mergeCell ref="J5:J6"/>
    <mergeCell ref="J9:J10"/>
    <mergeCell ref="J19:J25"/>
    <mergeCell ref="J26:J27"/>
    <mergeCell ref="K5:K6"/>
    <mergeCell ref="K9:K10"/>
    <mergeCell ref="K19:K25"/>
    <mergeCell ref="K26:K27"/>
    <mergeCell ref="L5:L6"/>
    <mergeCell ref="L9:L10"/>
    <mergeCell ref="L19:L25"/>
    <mergeCell ref="L26:L27"/>
    <mergeCell ref="M5:M6"/>
    <mergeCell ref="M9:M10"/>
    <mergeCell ref="M19:M25"/>
    <mergeCell ref="M26:M27"/>
    <mergeCell ref="N5:N6"/>
    <mergeCell ref="N9:N10"/>
    <mergeCell ref="N19:N25"/>
    <mergeCell ref="N26:N27"/>
    <mergeCell ref="O5:O6"/>
    <mergeCell ref="O9:O10"/>
    <mergeCell ref="O19:O25"/>
    <mergeCell ref="O26:O27"/>
    <mergeCell ref="P5:P6"/>
    <mergeCell ref="P9:P10"/>
    <mergeCell ref="P19:P25"/>
    <mergeCell ref="P26:P27"/>
    <mergeCell ref="Q5:Q6"/>
    <mergeCell ref="Q9:Q10"/>
    <mergeCell ref="Q19:Q25"/>
    <mergeCell ref="Q26:Q27"/>
    <mergeCell ref="R5:R6"/>
    <mergeCell ref="R9:R10"/>
    <mergeCell ref="R19:R25"/>
    <mergeCell ref="R26:R27"/>
    <mergeCell ref="S9:S10"/>
    <mergeCell ref="S19:S25"/>
    <mergeCell ref="S26:S27"/>
    <mergeCell ref="V9:V10"/>
    <mergeCell ref="V19:V25"/>
    <mergeCell ref="V26:V27"/>
    <mergeCell ref="Y9:Y10"/>
    <mergeCell ref="Y19:Y25"/>
    <mergeCell ref="Y26:Y27"/>
    <mergeCell ref="AB9:AB10"/>
    <mergeCell ref="AB19:AB25"/>
    <mergeCell ref="AB26:AB27"/>
    <mergeCell ref="AC9:AC10"/>
    <mergeCell ref="AC19:AC25"/>
    <mergeCell ref="AC26:AC27"/>
    <mergeCell ref="AC42:AC43"/>
    <mergeCell ref="AD9:AD10"/>
    <mergeCell ref="AD19:AD25"/>
    <mergeCell ref="AD26:AD27"/>
    <mergeCell ref="AE4:AE6"/>
    <mergeCell ref="AE9:AE10"/>
    <mergeCell ref="AE19:AE25"/>
    <mergeCell ref="AE26:AE27"/>
    <mergeCell ref="AE42:AE4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52"/>
  <sheetViews>
    <sheetView zoomScale="60" zoomScaleNormal="60" workbookViewId="0">
      <selection activeCell="A41" sqref="$A41:$XFD41"/>
    </sheetView>
  </sheetViews>
  <sheetFormatPr defaultColWidth="9" defaultRowHeight="12"/>
  <cols>
    <col min="1" max="1" width="2.6" style="8" customWidth="1"/>
    <col min="2" max="2" width="8" style="2" customWidth="1"/>
    <col min="3" max="3" width="6.9" style="9" customWidth="1"/>
    <col min="4" max="4" width="5.5" style="9" customWidth="1"/>
    <col min="5" max="5" width="15.6" style="9" customWidth="1"/>
    <col min="6" max="6" width="7.9" style="9" customWidth="1"/>
    <col min="7" max="7" width="21.775" style="9" customWidth="1"/>
    <col min="8" max="8" width="9.4" style="2" customWidth="1"/>
    <col min="9" max="9" width="9.6" style="2" customWidth="1"/>
    <col min="10" max="13" width="4.5" style="2" customWidth="1"/>
    <col min="14" max="14" width="7" style="2" customWidth="1"/>
    <col min="15" max="15" width="4.7" style="2" customWidth="1"/>
    <col min="16" max="16" width="4.6" style="2" customWidth="1"/>
    <col min="17" max="17" width="3.7" style="2" customWidth="1"/>
    <col min="18" max="18" width="7.1" style="2" customWidth="1"/>
    <col min="19" max="19" width="10.9" style="11" customWidth="1"/>
    <col min="20" max="21" width="10.9" style="10" customWidth="1"/>
    <col min="22" max="22" width="10.525" style="11" customWidth="1"/>
    <col min="23" max="24" width="10.525" style="2" customWidth="1"/>
    <col min="25" max="25" width="10.9" style="11" customWidth="1"/>
    <col min="26" max="27" width="10.9" style="10" customWidth="1"/>
    <col min="28" max="28" width="5.5" style="11" customWidth="1"/>
    <col min="29" max="29" width="10.3" style="207" customWidth="1"/>
    <col min="30" max="30" width="5.5" style="11" customWidth="1"/>
    <col min="31" max="37" width="6.4" style="2" customWidth="1"/>
    <col min="38" max="16384" width="9" style="2"/>
  </cols>
  <sheetData>
    <row r="1" s="1" customFormat="1" ht="18" customHeight="1" spans="1:30">
      <c r="A1" s="135" t="s">
        <v>0</v>
      </c>
      <c r="B1" s="136"/>
      <c r="S1" s="38"/>
      <c r="T1" s="37"/>
      <c r="U1" s="37"/>
      <c r="V1" s="38"/>
      <c r="Y1" s="38"/>
      <c r="Z1" s="37"/>
      <c r="AA1" s="37"/>
      <c r="AB1" s="38"/>
      <c r="AC1" s="239"/>
      <c r="AD1" s="38"/>
    </row>
    <row r="2" s="205" customFormat="1" ht="70" customHeight="1" spans="1:31">
      <c r="A2" s="14" t="s">
        <v>920</v>
      </c>
      <c r="B2" s="14"/>
      <c r="C2" s="14"/>
      <c r="D2" s="14"/>
      <c r="E2" s="14"/>
      <c r="F2" s="14"/>
      <c r="G2" s="14"/>
      <c r="H2" s="14"/>
      <c r="I2" s="14"/>
      <c r="J2" s="14"/>
      <c r="K2" s="14"/>
      <c r="L2" s="14"/>
      <c r="M2" s="14"/>
      <c r="N2" s="14"/>
      <c r="O2" s="14"/>
      <c r="P2" s="14"/>
      <c r="Q2" s="14"/>
      <c r="R2" s="14"/>
      <c r="S2" s="40"/>
      <c r="T2" s="39"/>
      <c r="U2" s="39"/>
      <c r="V2" s="40"/>
      <c r="W2" s="14"/>
      <c r="X2" s="14"/>
      <c r="Y2" s="40"/>
      <c r="Z2" s="39"/>
      <c r="AA2" s="39"/>
      <c r="AB2" s="40"/>
      <c r="AC2" s="40"/>
      <c r="AD2" s="40"/>
      <c r="AE2" s="14"/>
    </row>
    <row r="3" s="3" customFormat="1" ht="31" customHeight="1" spans="1:30">
      <c r="A3" s="16" t="s">
        <v>921</v>
      </c>
      <c r="B3" s="16"/>
      <c r="C3" s="16"/>
      <c r="D3" s="16"/>
      <c r="E3" s="16"/>
      <c r="F3" s="16"/>
      <c r="G3" s="17"/>
      <c r="H3" s="17"/>
      <c r="I3" s="17"/>
      <c r="J3" s="28"/>
      <c r="K3" s="28"/>
      <c r="L3" s="28"/>
      <c r="M3" s="28"/>
      <c r="N3" s="28"/>
      <c r="O3" s="3" t="s">
        <v>922</v>
      </c>
      <c r="S3" s="42"/>
      <c r="T3" s="41"/>
      <c r="U3" s="41"/>
      <c r="V3" s="42"/>
      <c r="Y3" s="42"/>
      <c r="Z3" s="41"/>
      <c r="AA3" s="41"/>
      <c r="AB3" s="42"/>
      <c r="AC3" s="42"/>
      <c r="AD3" s="42"/>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228" t="s">
        <v>15</v>
      </c>
      <c r="T4" s="44"/>
      <c r="U4" s="44"/>
      <c r="V4" s="45"/>
      <c r="W4" s="67"/>
      <c r="X4" s="67"/>
      <c r="Y4" s="45"/>
      <c r="Z4" s="44"/>
      <c r="AA4" s="68"/>
      <c r="AB4" s="161" t="s">
        <v>16</v>
      </c>
      <c r="AC4" s="161"/>
      <c r="AD4" s="161"/>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47" t="s">
        <v>26</v>
      </c>
      <c r="T5" s="46"/>
      <c r="U5" s="46"/>
      <c r="V5" s="47" t="s">
        <v>27</v>
      </c>
      <c r="W5" s="18"/>
      <c r="X5" s="18"/>
      <c r="Y5" s="47" t="s">
        <v>28</v>
      </c>
      <c r="Z5" s="46"/>
      <c r="AA5" s="46"/>
      <c r="AB5" s="161"/>
      <c r="AC5" s="161"/>
      <c r="AD5" s="161"/>
      <c r="AE5" s="18"/>
    </row>
    <row r="6" s="4" customFormat="1" ht="60" customHeight="1" spans="1:31">
      <c r="A6" s="18"/>
      <c r="B6" s="18"/>
      <c r="C6" s="18"/>
      <c r="D6" s="18"/>
      <c r="E6" s="18"/>
      <c r="F6" s="18"/>
      <c r="G6" s="18"/>
      <c r="H6" s="18"/>
      <c r="I6" s="18"/>
      <c r="J6" s="31"/>
      <c r="K6" s="31"/>
      <c r="L6" s="31"/>
      <c r="M6" s="31"/>
      <c r="N6" s="31"/>
      <c r="O6" s="31"/>
      <c r="P6" s="31"/>
      <c r="Q6" s="31"/>
      <c r="R6" s="31"/>
      <c r="S6" s="51" t="s">
        <v>29</v>
      </c>
      <c r="T6" s="49" t="s">
        <v>30</v>
      </c>
      <c r="U6" s="50" t="s">
        <v>31</v>
      </c>
      <c r="V6" s="51" t="s">
        <v>32</v>
      </c>
      <c r="W6" s="149" t="s">
        <v>30</v>
      </c>
      <c r="X6" s="150" t="s">
        <v>31</v>
      </c>
      <c r="Y6" s="51" t="s">
        <v>28</v>
      </c>
      <c r="Z6" s="49" t="s">
        <v>30</v>
      </c>
      <c r="AA6" s="50" t="s">
        <v>31</v>
      </c>
      <c r="AB6" s="54" t="s">
        <v>26</v>
      </c>
      <c r="AC6" s="54" t="s">
        <v>27</v>
      </c>
      <c r="AD6" s="54" t="s">
        <v>28</v>
      </c>
      <c r="AE6" s="18"/>
    </row>
    <row r="7" s="4" customFormat="1" ht="13.95" customHeight="1" spans="1:31">
      <c r="A7" s="18" t="s">
        <v>33</v>
      </c>
      <c r="B7" s="18" t="s">
        <v>34</v>
      </c>
      <c r="C7" s="18" t="s">
        <v>35</v>
      </c>
      <c r="D7" s="18" t="s">
        <v>36</v>
      </c>
      <c r="E7" s="18" t="s">
        <v>37</v>
      </c>
      <c r="F7" s="18" t="s">
        <v>38</v>
      </c>
      <c r="G7" s="208" t="s">
        <v>39</v>
      </c>
      <c r="H7" s="18" t="s">
        <v>40</v>
      </c>
      <c r="I7" s="18" t="s">
        <v>41</v>
      </c>
      <c r="J7" s="18" t="s">
        <v>42</v>
      </c>
      <c r="K7" s="18"/>
      <c r="L7" s="18"/>
      <c r="M7" s="18"/>
      <c r="N7" s="18"/>
      <c r="O7" s="18" t="s">
        <v>43</v>
      </c>
      <c r="P7" s="18"/>
      <c r="Q7" s="18"/>
      <c r="R7" s="18"/>
      <c r="S7" s="47" t="s">
        <v>44</v>
      </c>
      <c r="T7" s="46"/>
      <c r="U7" s="46"/>
      <c r="V7" s="47"/>
      <c r="W7" s="18"/>
      <c r="X7" s="18"/>
      <c r="Y7" s="47"/>
      <c r="Z7" s="240"/>
      <c r="AA7" s="240"/>
      <c r="AB7" s="241" t="s">
        <v>45</v>
      </c>
      <c r="AC7" s="242"/>
      <c r="AD7" s="243"/>
      <c r="AE7" s="18"/>
    </row>
    <row r="8" s="4" customFormat="1" ht="28.95" customHeight="1" spans="1:31">
      <c r="A8" s="209" t="s">
        <v>46</v>
      </c>
      <c r="B8" s="210"/>
      <c r="C8" s="210"/>
      <c r="D8" s="210"/>
      <c r="E8" s="210"/>
      <c r="F8" s="211"/>
      <c r="G8" s="212"/>
      <c r="H8" s="18"/>
      <c r="I8" s="31"/>
      <c r="J8" s="18"/>
      <c r="K8" s="18"/>
      <c r="L8" s="18"/>
      <c r="M8" s="18"/>
      <c r="N8" s="18"/>
      <c r="O8" s="18"/>
      <c r="P8" s="18"/>
      <c r="Q8" s="18"/>
      <c r="R8" s="18"/>
      <c r="S8" s="54"/>
      <c r="T8" s="53"/>
      <c r="U8" s="53"/>
      <c r="V8" s="54"/>
      <c r="W8" s="52"/>
      <c r="X8" s="52"/>
      <c r="Y8" s="54"/>
      <c r="Z8" s="53"/>
      <c r="AA8" s="53"/>
      <c r="AB8" s="54"/>
      <c r="AC8" s="54"/>
      <c r="AD8" s="54"/>
      <c r="AE8" s="18"/>
    </row>
    <row r="9" s="2" customFormat="1" ht="58.2" customHeight="1" spans="1:31">
      <c r="A9" s="141">
        <v>3</v>
      </c>
      <c r="B9" s="22" t="s">
        <v>923</v>
      </c>
      <c r="C9" s="23" t="s">
        <v>48</v>
      </c>
      <c r="D9" s="23" t="s">
        <v>49</v>
      </c>
      <c r="E9" s="23" t="s">
        <v>924</v>
      </c>
      <c r="F9" s="146" t="s">
        <v>60</v>
      </c>
      <c r="G9" s="146" t="s">
        <v>925</v>
      </c>
      <c r="H9" s="146" t="s">
        <v>61</v>
      </c>
      <c r="I9" s="146" t="s">
        <v>926</v>
      </c>
      <c r="J9" s="146" t="s">
        <v>55</v>
      </c>
      <c r="K9" s="146"/>
      <c r="L9" s="146"/>
      <c r="M9" s="146"/>
      <c r="N9" s="146"/>
      <c r="O9" s="146"/>
      <c r="P9" s="146"/>
      <c r="Q9" s="146" t="s">
        <v>25</v>
      </c>
      <c r="R9" s="146"/>
      <c r="S9" s="73" t="s">
        <v>927</v>
      </c>
      <c r="T9" s="171"/>
      <c r="U9" s="171"/>
      <c r="V9" s="73" t="s">
        <v>928</v>
      </c>
      <c r="W9" s="171"/>
      <c r="X9" s="171"/>
      <c r="Y9" s="73" t="s">
        <v>929</v>
      </c>
      <c r="Z9" s="171"/>
      <c r="AA9" s="171"/>
      <c r="AB9" s="73">
        <v>4.74</v>
      </c>
      <c r="AC9" s="73">
        <v>1</v>
      </c>
      <c r="AD9" s="73">
        <v>3.378</v>
      </c>
      <c r="AE9" s="146"/>
    </row>
    <row r="10" s="2" customFormat="1" ht="58.2" customHeight="1" spans="1:31">
      <c r="A10" s="22">
        <v>4</v>
      </c>
      <c r="B10" s="22" t="s">
        <v>923</v>
      </c>
      <c r="C10" s="23"/>
      <c r="D10" s="23"/>
      <c r="E10" s="23" t="s">
        <v>930</v>
      </c>
      <c r="F10" s="146" t="s">
        <v>60</v>
      </c>
      <c r="G10" s="171"/>
      <c r="H10" s="146" t="s">
        <v>61</v>
      </c>
      <c r="I10" s="146"/>
      <c r="J10" s="146"/>
      <c r="K10" s="146"/>
      <c r="L10" s="146"/>
      <c r="M10" s="146" t="s">
        <v>55</v>
      </c>
      <c r="N10" s="146"/>
      <c r="O10" s="146"/>
      <c r="P10" s="146"/>
      <c r="Q10" s="146" t="s">
        <v>25</v>
      </c>
      <c r="R10" s="146"/>
      <c r="S10" s="171" t="s">
        <v>90</v>
      </c>
      <c r="T10" s="171"/>
      <c r="U10" s="171"/>
      <c r="V10" s="171" t="s">
        <v>90</v>
      </c>
      <c r="W10" s="171"/>
      <c r="X10" s="171"/>
      <c r="Y10" s="171" t="s">
        <v>90</v>
      </c>
      <c r="Z10" s="171"/>
      <c r="AA10" s="171"/>
      <c r="AB10" s="171" t="s">
        <v>90</v>
      </c>
      <c r="AC10" s="171" t="s">
        <v>90</v>
      </c>
      <c r="AD10" s="171" t="s">
        <v>90</v>
      </c>
      <c r="AE10" s="146" t="s">
        <v>931</v>
      </c>
    </row>
    <row r="11" s="2" customFormat="1" ht="58.2" customHeight="1" spans="1:31">
      <c r="A11" s="22">
        <v>6</v>
      </c>
      <c r="B11" s="22" t="s">
        <v>923</v>
      </c>
      <c r="C11" s="23"/>
      <c r="D11" s="23"/>
      <c r="E11" s="23" t="s">
        <v>932</v>
      </c>
      <c r="F11" s="146" t="s">
        <v>92</v>
      </c>
      <c r="G11" s="146" t="s">
        <v>933</v>
      </c>
      <c r="H11" s="213" t="s">
        <v>61</v>
      </c>
      <c r="I11" s="213"/>
      <c r="J11" s="213" t="s">
        <v>55</v>
      </c>
      <c r="K11" s="213"/>
      <c r="L11" s="213"/>
      <c r="M11" s="213"/>
      <c r="N11" s="213"/>
      <c r="O11" s="213"/>
      <c r="P11" s="213" t="s">
        <v>55</v>
      </c>
      <c r="Q11" s="213"/>
      <c r="R11" s="213"/>
      <c r="S11" s="229" t="s">
        <v>68</v>
      </c>
      <c r="T11" s="230"/>
      <c r="U11" s="230"/>
      <c r="V11" s="230" t="s">
        <v>934</v>
      </c>
      <c r="W11" s="230"/>
      <c r="X11" s="230"/>
      <c r="Y11" s="73" t="s">
        <v>373</v>
      </c>
      <c r="Z11" s="171"/>
      <c r="AA11" s="171"/>
      <c r="AB11" s="229">
        <v>6</v>
      </c>
      <c r="AC11" s="226" t="s">
        <v>90</v>
      </c>
      <c r="AD11" s="229">
        <v>4.6</v>
      </c>
      <c r="AE11" s="244"/>
    </row>
    <row r="12" s="2" customFormat="1" ht="58.2" customHeight="1" spans="1:31">
      <c r="A12" s="22">
        <v>7</v>
      </c>
      <c r="B12" s="22" t="s">
        <v>923</v>
      </c>
      <c r="C12" s="23"/>
      <c r="D12" s="23"/>
      <c r="E12" s="23" t="s">
        <v>935</v>
      </c>
      <c r="F12" s="146" t="s">
        <v>92</v>
      </c>
      <c r="G12" s="23" t="s">
        <v>936</v>
      </c>
      <c r="H12" s="23" t="s">
        <v>61</v>
      </c>
      <c r="I12" s="23" t="s">
        <v>463</v>
      </c>
      <c r="J12" s="146" t="s">
        <v>55</v>
      </c>
      <c r="K12" s="23"/>
      <c r="L12" s="23"/>
      <c r="M12" s="23"/>
      <c r="N12" s="23"/>
      <c r="O12" s="23"/>
      <c r="P12" s="23"/>
      <c r="Q12" s="146" t="s">
        <v>55</v>
      </c>
      <c r="R12" s="23"/>
      <c r="S12" s="62" t="s">
        <v>937</v>
      </c>
      <c r="T12" s="61"/>
      <c r="U12" s="61"/>
      <c r="V12" s="62" t="s">
        <v>152</v>
      </c>
      <c r="W12" s="61"/>
      <c r="X12" s="61"/>
      <c r="Y12" s="62" t="s">
        <v>938</v>
      </c>
      <c r="Z12" s="61"/>
      <c r="AA12" s="61"/>
      <c r="AB12" s="62">
        <v>4.1</v>
      </c>
      <c r="AC12" s="62">
        <v>4.5</v>
      </c>
      <c r="AD12" s="62">
        <v>4.5</v>
      </c>
      <c r="AE12" s="23" t="s">
        <v>939</v>
      </c>
    </row>
    <row r="13" s="2" customFormat="1" ht="58.2" customHeight="1" spans="1:31">
      <c r="A13" s="22">
        <v>8</v>
      </c>
      <c r="B13" s="22" t="s">
        <v>923</v>
      </c>
      <c r="C13" s="23"/>
      <c r="D13" s="23"/>
      <c r="E13" s="23" t="s">
        <v>940</v>
      </c>
      <c r="F13" s="146" t="s">
        <v>92</v>
      </c>
      <c r="G13" s="23" t="s">
        <v>936</v>
      </c>
      <c r="H13" s="23" t="s">
        <v>61</v>
      </c>
      <c r="I13" s="23" t="s">
        <v>463</v>
      </c>
      <c r="J13" s="146" t="s">
        <v>55</v>
      </c>
      <c r="K13" s="23"/>
      <c r="L13" s="23"/>
      <c r="M13" s="23"/>
      <c r="N13" s="23"/>
      <c r="O13" s="23"/>
      <c r="P13" s="146" t="s">
        <v>55</v>
      </c>
      <c r="Q13" s="23"/>
      <c r="R13" s="23"/>
      <c r="S13" s="62" t="s">
        <v>937</v>
      </c>
      <c r="T13" s="61"/>
      <c r="U13" s="61"/>
      <c r="V13" s="62" t="s">
        <v>152</v>
      </c>
      <c r="W13" s="61"/>
      <c r="X13" s="61"/>
      <c r="Y13" s="62" t="s">
        <v>938</v>
      </c>
      <c r="Z13" s="61"/>
      <c r="AA13" s="61"/>
      <c r="AB13" s="62">
        <v>3</v>
      </c>
      <c r="AC13" s="62">
        <v>3.5</v>
      </c>
      <c r="AD13" s="62">
        <v>3.5</v>
      </c>
      <c r="AE13" s="23" t="s">
        <v>939</v>
      </c>
    </row>
    <row r="14" s="2" customFormat="1" ht="58.2" customHeight="1" spans="1:31">
      <c r="A14" s="22">
        <v>9</v>
      </c>
      <c r="B14" s="22" t="s">
        <v>923</v>
      </c>
      <c r="C14" s="23"/>
      <c r="D14" s="23"/>
      <c r="E14" s="23" t="s">
        <v>941</v>
      </c>
      <c r="F14" s="146" t="s">
        <v>92</v>
      </c>
      <c r="G14" s="23" t="s">
        <v>936</v>
      </c>
      <c r="H14" s="23" t="s">
        <v>61</v>
      </c>
      <c r="I14" s="23" t="s">
        <v>463</v>
      </c>
      <c r="J14" s="146" t="s">
        <v>55</v>
      </c>
      <c r="K14" s="23"/>
      <c r="L14" s="23"/>
      <c r="M14" s="23"/>
      <c r="N14" s="23"/>
      <c r="O14" s="23"/>
      <c r="P14" s="146" t="s">
        <v>55</v>
      </c>
      <c r="Q14" s="23"/>
      <c r="R14" s="23"/>
      <c r="S14" s="62" t="s">
        <v>937</v>
      </c>
      <c r="T14" s="61"/>
      <c r="U14" s="61"/>
      <c r="V14" s="62" t="s">
        <v>152</v>
      </c>
      <c r="W14" s="61"/>
      <c r="X14" s="61"/>
      <c r="Y14" s="62" t="s">
        <v>938</v>
      </c>
      <c r="Z14" s="61"/>
      <c r="AA14" s="61"/>
      <c r="AB14" s="62">
        <v>2.5</v>
      </c>
      <c r="AC14" s="62">
        <v>3</v>
      </c>
      <c r="AD14" s="62">
        <v>3</v>
      </c>
      <c r="AE14" s="23" t="s">
        <v>939</v>
      </c>
    </row>
    <row r="15" s="2" customFormat="1" ht="58.2" customHeight="1" spans="1:31">
      <c r="A15" s="22">
        <v>11</v>
      </c>
      <c r="B15" s="22" t="s">
        <v>923</v>
      </c>
      <c r="C15" s="23"/>
      <c r="D15" s="23"/>
      <c r="E15" s="23" t="s">
        <v>942</v>
      </c>
      <c r="F15" s="146" t="s">
        <v>97</v>
      </c>
      <c r="G15" s="146" t="s">
        <v>943</v>
      </c>
      <c r="H15" s="146" t="s">
        <v>61</v>
      </c>
      <c r="I15" s="146" t="s">
        <v>322</v>
      </c>
      <c r="J15" s="146"/>
      <c r="K15" s="146"/>
      <c r="L15" s="146"/>
      <c r="M15" s="146"/>
      <c r="N15" s="146" t="s">
        <v>544</v>
      </c>
      <c r="O15" s="146"/>
      <c r="P15" s="146"/>
      <c r="Q15" s="146" t="s">
        <v>55</v>
      </c>
      <c r="R15" s="146"/>
      <c r="S15" s="73" t="s">
        <v>927</v>
      </c>
      <c r="T15" s="171"/>
      <c r="U15" s="171"/>
      <c r="V15" s="73" t="s">
        <v>928</v>
      </c>
      <c r="W15" s="171"/>
      <c r="X15" s="171"/>
      <c r="Y15" s="73" t="s">
        <v>938</v>
      </c>
      <c r="Z15" s="245"/>
      <c r="AA15" s="245"/>
      <c r="AB15" s="246">
        <v>5.8</v>
      </c>
      <c r="AC15" s="246">
        <v>1.2</v>
      </c>
      <c r="AD15" s="246">
        <v>3.1</v>
      </c>
      <c r="AE15" s="146"/>
    </row>
    <row r="16" s="2" customFormat="1" ht="58.2" customHeight="1" spans="1:31">
      <c r="A16" s="22">
        <v>12</v>
      </c>
      <c r="B16" s="22" t="s">
        <v>923</v>
      </c>
      <c r="C16" s="23"/>
      <c r="D16" s="23"/>
      <c r="E16" s="23" t="s">
        <v>944</v>
      </c>
      <c r="F16" s="146" t="s">
        <v>97</v>
      </c>
      <c r="G16" s="146" t="s">
        <v>945</v>
      </c>
      <c r="H16" s="146" t="s">
        <v>61</v>
      </c>
      <c r="I16" s="146" t="s">
        <v>322</v>
      </c>
      <c r="J16" s="146"/>
      <c r="K16" s="146"/>
      <c r="L16" s="146"/>
      <c r="M16" s="146"/>
      <c r="N16" s="146" t="s">
        <v>605</v>
      </c>
      <c r="O16" s="146"/>
      <c r="P16" s="146"/>
      <c r="Q16" s="146" t="s">
        <v>55</v>
      </c>
      <c r="R16" s="146"/>
      <c r="S16" s="73" t="s">
        <v>927</v>
      </c>
      <c r="T16" s="171"/>
      <c r="U16" s="171"/>
      <c r="V16" s="73" t="s">
        <v>928</v>
      </c>
      <c r="W16" s="171"/>
      <c r="X16" s="171"/>
      <c r="Y16" s="73" t="s">
        <v>938</v>
      </c>
      <c r="Z16" s="247"/>
      <c r="AA16" s="247"/>
      <c r="AB16" s="248"/>
      <c r="AC16" s="248"/>
      <c r="AD16" s="248"/>
      <c r="AE16" s="146"/>
    </row>
    <row r="17" s="2" customFormat="1" ht="58.2" customHeight="1" spans="1:31">
      <c r="A17" s="22">
        <v>13</v>
      </c>
      <c r="B17" s="22" t="s">
        <v>923</v>
      </c>
      <c r="C17" s="23"/>
      <c r="D17" s="23"/>
      <c r="E17" s="23" t="s">
        <v>946</v>
      </c>
      <c r="F17" s="146" t="s">
        <v>97</v>
      </c>
      <c r="G17" s="146" t="s">
        <v>947</v>
      </c>
      <c r="H17" s="146" t="s">
        <v>61</v>
      </c>
      <c r="I17" s="146" t="s">
        <v>322</v>
      </c>
      <c r="J17" s="146"/>
      <c r="K17" s="146"/>
      <c r="L17" s="146"/>
      <c r="M17" s="146"/>
      <c r="N17" s="146" t="s">
        <v>605</v>
      </c>
      <c r="O17" s="146"/>
      <c r="P17" s="146"/>
      <c r="Q17" s="146" t="s">
        <v>55</v>
      </c>
      <c r="R17" s="146"/>
      <c r="S17" s="73" t="s">
        <v>927</v>
      </c>
      <c r="T17" s="171"/>
      <c r="U17" s="171"/>
      <c r="V17" s="73" t="s">
        <v>928</v>
      </c>
      <c r="W17" s="171"/>
      <c r="X17" s="171"/>
      <c r="Y17" s="73" t="s">
        <v>938</v>
      </c>
      <c r="Z17" s="249"/>
      <c r="AA17" s="249"/>
      <c r="AB17" s="250"/>
      <c r="AC17" s="250"/>
      <c r="AD17" s="250"/>
      <c r="AE17" s="146"/>
    </row>
    <row r="18" s="2" customFormat="1" ht="56.4" customHeight="1" spans="1:31">
      <c r="A18" s="22">
        <v>1</v>
      </c>
      <c r="B18" s="22" t="s">
        <v>923</v>
      </c>
      <c r="C18" s="23" t="s">
        <v>98</v>
      </c>
      <c r="D18" s="23" t="s">
        <v>99</v>
      </c>
      <c r="E18" s="23" t="s">
        <v>948</v>
      </c>
      <c r="F18" s="146" t="s">
        <v>130</v>
      </c>
      <c r="G18" s="146" t="s">
        <v>949</v>
      </c>
      <c r="H18" s="213" t="s">
        <v>61</v>
      </c>
      <c r="I18" s="146" t="s">
        <v>54</v>
      </c>
      <c r="J18" s="146" t="s">
        <v>55</v>
      </c>
      <c r="K18" s="213"/>
      <c r="L18" s="213"/>
      <c r="M18" s="213"/>
      <c r="N18" s="213"/>
      <c r="O18" s="213"/>
      <c r="P18" s="146" t="s">
        <v>55</v>
      </c>
      <c r="Q18" s="213"/>
      <c r="R18" s="213"/>
      <c r="S18" s="73" t="s">
        <v>950</v>
      </c>
      <c r="T18" s="171"/>
      <c r="U18" s="171"/>
      <c r="V18" s="73" t="s">
        <v>94</v>
      </c>
      <c r="W18" s="171"/>
      <c r="X18" s="171"/>
      <c r="Y18" s="73" t="s">
        <v>133</v>
      </c>
      <c r="Z18" s="245"/>
      <c r="AA18" s="245"/>
      <c r="AB18" s="251">
        <v>19.6</v>
      </c>
      <c r="AC18" s="251">
        <v>6.5</v>
      </c>
      <c r="AD18" s="252">
        <v>3.3</v>
      </c>
      <c r="AE18" s="213"/>
    </row>
    <row r="19" s="2" customFormat="1" ht="56.4" customHeight="1" spans="1:31">
      <c r="A19" s="22">
        <v>2</v>
      </c>
      <c r="B19" s="22" t="s">
        <v>923</v>
      </c>
      <c r="C19" s="23"/>
      <c r="D19" s="23"/>
      <c r="E19" s="23" t="s">
        <v>951</v>
      </c>
      <c r="F19" s="146" t="s">
        <v>130</v>
      </c>
      <c r="G19" s="146" t="s">
        <v>952</v>
      </c>
      <c r="H19" s="213" t="s">
        <v>61</v>
      </c>
      <c r="I19" s="146" t="s">
        <v>54</v>
      </c>
      <c r="J19" s="146" t="s">
        <v>55</v>
      </c>
      <c r="K19" s="213"/>
      <c r="L19" s="213"/>
      <c r="M19" s="213"/>
      <c r="N19" s="213"/>
      <c r="O19" s="146" t="s">
        <v>55</v>
      </c>
      <c r="P19" s="213"/>
      <c r="Q19" s="213"/>
      <c r="R19" s="213"/>
      <c r="S19" s="73" t="s">
        <v>950</v>
      </c>
      <c r="T19" s="171"/>
      <c r="U19" s="171"/>
      <c r="V19" s="73" t="s">
        <v>94</v>
      </c>
      <c r="W19" s="171"/>
      <c r="X19" s="171"/>
      <c r="Y19" s="73" t="s">
        <v>133</v>
      </c>
      <c r="Z19" s="249"/>
      <c r="AA19" s="249"/>
      <c r="AB19" s="253"/>
      <c r="AC19" s="254"/>
      <c r="AD19" s="252">
        <v>6.5</v>
      </c>
      <c r="AE19" s="213"/>
    </row>
    <row r="20" s="2" customFormat="1" ht="56.4" customHeight="1" spans="1:31">
      <c r="A20" s="22">
        <v>8</v>
      </c>
      <c r="B20" s="22" t="s">
        <v>923</v>
      </c>
      <c r="C20" s="23"/>
      <c r="D20" s="23"/>
      <c r="E20" s="23" t="s">
        <v>953</v>
      </c>
      <c r="F20" s="146" t="s">
        <v>761</v>
      </c>
      <c r="G20" s="171"/>
      <c r="H20" s="213" t="s">
        <v>61</v>
      </c>
      <c r="I20" s="146" t="s">
        <v>54</v>
      </c>
      <c r="J20" s="213"/>
      <c r="K20" s="213"/>
      <c r="L20" s="213"/>
      <c r="M20" s="213"/>
      <c r="N20" s="146" t="s">
        <v>954</v>
      </c>
      <c r="O20" s="213"/>
      <c r="P20" s="213"/>
      <c r="Q20" s="213" t="s">
        <v>55</v>
      </c>
      <c r="R20" s="213"/>
      <c r="S20" s="231" t="s">
        <v>955</v>
      </c>
      <c r="T20" s="232"/>
      <c r="U20" s="232"/>
      <c r="V20" s="62" t="s">
        <v>956</v>
      </c>
      <c r="W20" s="61"/>
      <c r="X20" s="61"/>
      <c r="Y20" s="231" t="s">
        <v>104</v>
      </c>
      <c r="Z20" s="232"/>
      <c r="AA20" s="232"/>
      <c r="AB20" s="255">
        <v>7.14</v>
      </c>
      <c r="AC20" s="253"/>
      <c r="AD20" s="255">
        <v>3.4009</v>
      </c>
      <c r="AE20" s="213"/>
    </row>
    <row r="21" s="2" customFormat="1" ht="56.4" customHeight="1" spans="1:31">
      <c r="A21" s="22">
        <v>9</v>
      </c>
      <c r="B21" s="22" t="s">
        <v>923</v>
      </c>
      <c r="C21" s="23"/>
      <c r="D21" s="23"/>
      <c r="E21" s="23" t="s">
        <v>957</v>
      </c>
      <c r="F21" s="146" t="s">
        <v>761</v>
      </c>
      <c r="G21" s="146" t="s">
        <v>958</v>
      </c>
      <c r="H21" s="146" t="s">
        <v>61</v>
      </c>
      <c r="I21" s="146" t="s">
        <v>959</v>
      </c>
      <c r="J21" s="146" t="s">
        <v>55</v>
      </c>
      <c r="K21" s="146"/>
      <c r="L21" s="146"/>
      <c r="M21" s="146"/>
      <c r="N21" s="146"/>
      <c r="O21" s="146"/>
      <c r="P21" s="146" t="s">
        <v>55</v>
      </c>
      <c r="Q21" s="146"/>
      <c r="R21" s="146"/>
      <c r="S21" s="73" t="s">
        <v>927</v>
      </c>
      <c r="T21" s="171"/>
      <c r="U21" s="171"/>
      <c r="V21" s="73" t="s">
        <v>928</v>
      </c>
      <c r="W21" s="171"/>
      <c r="X21" s="171"/>
      <c r="Y21" s="73" t="s">
        <v>938</v>
      </c>
      <c r="Z21" s="245"/>
      <c r="AA21" s="245"/>
      <c r="AB21" s="246">
        <v>15.5</v>
      </c>
      <c r="AC21" s="246">
        <v>6.5</v>
      </c>
      <c r="AD21" s="246">
        <v>7</v>
      </c>
      <c r="AE21" s="146"/>
    </row>
    <row r="22" s="2" customFormat="1" ht="56.4" customHeight="1" spans="1:31">
      <c r="A22" s="22">
        <v>10</v>
      </c>
      <c r="B22" s="22" t="s">
        <v>923</v>
      </c>
      <c r="C22" s="23"/>
      <c r="D22" s="23"/>
      <c r="E22" s="23" t="s">
        <v>960</v>
      </c>
      <c r="F22" s="146" t="s">
        <v>761</v>
      </c>
      <c r="G22" s="146"/>
      <c r="H22" s="146"/>
      <c r="I22" s="146"/>
      <c r="J22" s="146"/>
      <c r="K22" s="146"/>
      <c r="L22" s="146"/>
      <c r="M22" s="146"/>
      <c r="N22" s="146"/>
      <c r="O22" s="146"/>
      <c r="P22" s="146"/>
      <c r="Q22" s="146"/>
      <c r="R22" s="146"/>
      <c r="S22" s="73"/>
      <c r="T22" s="171"/>
      <c r="U22" s="171"/>
      <c r="V22" s="73"/>
      <c r="W22" s="171"/>
      <c r="X22" s="171"/>
      <c r="Y22" s="73"/>
      <c r="Z22" s="247"/>
      <c r="AA22" s="247"/>
      <c r="AB22" s="248"/>
      <c r="AC22" s="248"/>
      <c r="AD22" s="248"/>
      <c r="AE22" s="146"/>
    </row>
    <row r="23" s="2" customFormat="1" ht="56.4" customHeight="1" spans="1:31">
      <c r="A23" s="22">
        <v>11</v>
      </c>
      <c r="B23" s="22" t="s">
        <v>923</v>
      </c>
      <c r="C23" s="23"/>
      <c r="D23" s="23"/>
      <c r="E23" s="23" t="s">
        <v>961</v>
      </c>
      <c r="F23" s="146" t="s">
        <v>761</v>
      </c>
      <c r="G23" s="146"/>
      <c r="H23" s="146"/>
      <c r="I23" s="146"/>
      <c r="J23" s="146"/>
      <c r="K23" s="146"/>
      <c r="L23" s="146"/>
      <c r="M23" s="146"/>
      <c r="N23" s="146"/>
      <c r="O23" s="146"/>
      <c r="P23" s="146"/>
      <c r="Q23" s="146"/>
      <c r="R23" s="146"/>
      <c r="S23" s="73"/>
      <c r="T23" s="171"/>
      <c r="U23" s="171"/>
      <c r="V23" s="73"/>
      <c r="W23" s="171"/>
      <c r="X23" s="171"/>
      <c r="Y23" s="73"/>
      <c r="Z23" s="249"/>
      <c r="AA23" s="249"/>
      <c r="AB23" s="250"/>
      <c r="AC23" s="250"/>
      <c r="AD23" s="250"/>
      <c r="AE23" s="146"/>
    </row>
    <row r="24" s="2" customFormat="1" ht="56.4" customHeight="1" spans="1:31">
      <c r="A24" s="22">
        <v>4</v>
      </c>
      <c r="B24" s="22" t="s">
        <v>923</v>
      </c>
      <c r="C24" s="25"/>
      <c r="D24" s="25"/>
      <c r="E24" s="23" t="s">
        <v>962</v>
      </c>
      <c r="F24" s="146" t="s">
        <v>51</v>
      </c>
      <c r="G24" s="214" t="s">
        <v>963</v>
      </c>
      <c r="H24" s="215" t="s">
        <v>61</v>
      </c>
      <c r="I24" s="215" t="s">
        <v>433</v>
      </c>
      <c r="J24" s="215"/>
      <c r="K24" s="215"/>
      <c r="L24" s="215"/>
      <c r="M24" s="215"/>
      <c r="N24" s="215" t="s">
        <v>605</v>
      </c>
      <c r="O24" s="215"/>
      <c r="P24" s="223"/>
      <c r="Q24" s="223" t="s">
        <v>55</v>
      </c>
      <c r="R24" s="215"/>
      <c r="S24" s="231" t="s">
        <v>955</v>
      </c>
      <c r="T24" s="232"/>
      <c r="U24" s="232"/>
      <c r="V24" s="230" t="s">
        <v>90</v>
      </c>
      <c r="W24" s="230"/>
      <c r="X24" s="230"/>
      <c r="Y24" s="229" t="s">
        <v>938</v>
      </c>
      <c r="Z24" s="230"/>
      <c r="AA24" s="230"/>
      <c r="AB24" s="229">
        <v>1.375</v>
      </c>
      <c r="AC24" s="229">
        <v>0</v>
      </c>
      <c r="AD24" s="229">
        <v>1.1</v>
      </c>
      <c r="AE24" s="215"/>
    </row>
    <row r="25" s="2" customFormat="1" ht="56.4" customHeight="1" spans="1:31">
      <c r="A25" s="141">
        <v>9</v>
      </c>
      <c r="B25" s="141" t="s">
        <v>923</v>
      </c>
      <c r="C25" s="25"/>
      <c r="D25" s="25"/>
      <c r="E25" s="24" t="s">
        <v>964</v>
      </c>
      <c r="F25" s="216" t="s">
        <v>60</v>
      </c>
      <c r="G25" s="79" t="s">
        <v>965</v>
      </c>
      <c r="H25" s="181" t="s">
        <v>61</v>
      </c>
      <c r="I25" s="224" t="s">
        <v>463</v>
      </c>
      <c r="J25" s="225" t="s">
        <v>55</v>
      </c>
      <c r="K25" s="27"/>
      <c r="L25" s="27"/>
      <c r="M25" s="27"/>
      <c r="N25" s="27"/>
      <c r="O25" s="27"/>
      <c r="P25" s="27"/>
      <c r="Q25" s="225" t="s">
        <v>55</v>
      </c>
      <c r="R25" s="27"/>
      <c r="S25" s="64" t="s">
        <v>966</v>
      </c>
      <c r="T25" s="63"/>
      <c r="U25" s="63"/>
      <c r="V25" s="64" t="s">
        <v>967</v>
      </c>
      <c r="W25" s="63"/>
      <c r="X25" s="63"/>
      <c r="Y25" s="64" t="s">
        <v>194</v>
      </c>
      <c r="Z25" s="256"/>
      <c r="AA25" s="256"/>
      <c r="AB25" s="257">
        <v>22.08</v>
      </c>
      <c r="AC25" s="64">
        <v>4.16</v>
      </c>
      <c r="AD25" s="64">
        <v>11.118</v>
      </c>
      <c r="AE25" s="27"/>
    </row>
    <row r="26" s="2" customFormat="1" ht="56.4" customHeight="1" spans="1:31">
      <c r="A26" s="217"/>
      <c r="B26" s="217"/>
      <c r="C26" s="25"/>
      <c r="D26" s="25"/>
      <c r="E26" s="25"/>
      <c r="F26" s="216" t="s">
        <v>60</v>
      </c>
      <c r="G26" s="79" t="s">
        <v>968</v>
      </c>
      <c r="H26" s="181" t="s">
        <v>61</v>
      </c>
      <c r="I26" s="224" t="s">
        <v>463</v>
      </c>
      <c r="J26" s="225" t="s">
        <v>55</v>
      </c>
      <c r="K26" s="27"/>
      <c r="L26" s="27"/>
      <c r="M26" s="27"/>
      <c r="N26" s="27"/>
      <c r="O26" s="27"/>
      <c r="P26" s="27"/>
      <c r="Q26" s="225" t="s">
        <v>55</v>
      </c>
      <c r="R26" s="27"/>
      <c r="S26" s="64" t="s">
        <v>966</v>
      </c>
      <c r="T26" s="63"/>
      <c r="U26" s="63"/>
      <c r="V26" s="64" t="s">
        <v>956</v>
      </c>
      <c r="W26" s="63"/>
      <c r="X26" s="63"/>
      <c r="Y26" s="64" t="s">
        <v>938</v>
      </c>
      <c r="Z26" s="258"/>
      <c r="AA26" s="258"/>
      <c r="AB26" s="259"/>
      <c r="AC26" s="260">
        <v>3.6648</v>
      </c>
      <c r="AD26" s="64">
        <v>10.9858</v>
      </c>
      <c r="AE26" s="27"/>
    </row>
    <row r="27" s="2" customFormat="1" ht="120" customHeight="1" spans="1:31">
      <c r="A27" s="22">
        <v>10</v>
      </c>
      <c r="B27" s="22" t="s">
        <v>923</v>
      </c>
      <c r="C27" s="25"/>
      <c r="D27" s="25"/>
      <c r="E27" s="23" t="s">
        <v>969</v>
      </c>
      <c r="F27" s="146" t="s">
        <v>60</v>
      </c>
      <c r="G27" s="23" t="s">
        <v>970</v>
      </c>
      <c r="H27" s="22" t="s">
        <v>61</v>
      </c>
      <c r="I27" s="23" t="s">
        <v>971</v>
      </c>
      <c r="J27" s="213" t="s">
        <v>55</v>
      </c>
      <c r="K27" s="23"/>
      <c r="L27" s="23"/>
      <c r="M27" s="23"/>
      <c r="N27" s="23"/>
      <c r="O27" s="23"/>
      <c r="P27" s="23"/>
      <c r="Q27" s="213" t="s">
        <v>55</v>
      </c>
      <c r="R27" s="23"/>
      <c r="S27" s="62" t="s">
        <v>972</v>
      </c>
      <c r="T27" s="61"/>
      <c r="U27" s="61"/>
      <c r="V27" s="62" t="s">
        <v>57</v>
      </c>
      <c r="W27" s="61"/>
      <c r="X27" s="61"/>
      <c r="Y27" s="62" t="s">
        <v>973</v>
      </c>
      <c r="Z27" s="61"/>
      <c r="AA27" s="61"/>
      <c r="AB27" s="62">
        <v>10.35</v>
      </c>
      <c r="AC27" s="261">
        <v>0</v>
      </c>
      <c r="AD27" s="262">
        <v>8.7105</v>
      </c>
      <c r="AE27" s="23"/>
    </row>
    <row r="28" s="2" customFormat="1" ht="68.4" customHeight="1" spans="1:31">
      <c r="A28" s="22">
        <v>2</v>
      </c>
      <c r="B28" s="71" t="s">
        <v>923</v>
      </c>
      <c r="C28" s="24" t="s">
        <v>498</v>
      </c>
      <c r="D28" s="24" t="s">
        <v>499</v>
      </c>
      <c r="E28" s="23" t="s">
        <v>974</v>
      </c>
      <c r="F28" s="82"/>
      <c r="G28" s="82" t="s">
        <v>975</v>
      </c>
      <c r="H28" s="213" t="s">
        <v>61</v>
      </c>
      <c r="I28" s="226"/>
      <c r="J28" s="213" t="s">
        <v>55</v>
      </c>
      <c r="K28" s="213"/>
      <c r="L28" s="213"/>
      <c r="M28" s="213"/>
      <c r="N28" s="213"/>
      <c r="O28" s="213"/>
      <c r="P28" s="213" t="s">
        <v>55</v>
      </c>
      <c r="Q28" s="213"/>
      <c r="R28" s="213"/>
      <c r="S28" s="62" t="s">
        <v>976</v>
      </c>
      <c r="T28" s="61"/>
      <c r="U28" s="61"/>
      <c r="V28" s="62" t="s">
        <v>977</v>
      </c>
      <c r="W28" s="61"/>
      <c r="X28" s="61"/>
      <c r="Y28" s="62" t="s">
        <v>938</v>
      </c>
      <c r="Z28" s="61"/>
      <c r="AA28" s="61"/>
      <c r="AB28" s="72">
        <v>4.8</v>
      </c>
      <c r="AC28" s="72">
        <v>5.9</v>
      </c>
      <c r="AD28" s="72">
        <v>4.5</v>
      </c>
      <c r="AE28" s="213"/>
    </row>
    <row r="29" s="2" customFormat="1" ht="68.4" customHeight="1" spans="1:31">
      <c r="A29" s="22">
        <v>4</v>
      </c>
      <c r="B29" s="71" t="s">
        <v>923</v>
      </c>
      <c r="C29" s="26"/>
      <c r="D29" s="26"/>
      <c r="E29" s="23" t="s">
        <v>978</v>
      </c>
      <c r="F29" s="82"/>
      <c r="G29" s="218" t="s">
        <v>963</v>
      </c>
      <c r="H29" s="219" t="s">
        <v>61</v>
      </c>
      <c r="I29" s="219" t="s">
        <v>433</v>
      </c>
      <c r="J29" s="219"/>
      <c r="K29" s="219"/>
      <c r="L29" s="219"/>
      <c r="M29" s="219"/>
      <c r="N29" s="219" t="s">
        <v>605</v>
      </c>
      <c r="O29" s="219"/>
      <c r="P29" s="227"/>
      <c r="Q29" s="227" t="s">
        <v>55</v>
      </c>
      <c r="R29" s="219"/>
      <c r="S29" s="231" t="s">
        <v>955</v>
      </c>
      <c r="T29" s="232"/>
      <c r="U29" s="232"/>
      <c r="V29" s="233" t="s">
        <v>90</v>
      </c>
      <c r="W29" s="233"/>
      <c r="X29" s="233"/>
      <c r="Y29" s="263" t="s">
        <v>938</v>
      </c>
      <c r="Z29" s="233"/>
      <c r="AA29" s="233"/>
      <c r="AB29" s="263">
        <v>1.375</v>
      </c>
      <c r="AC29" s="263">
        <v>0</v>
      </c>
      <c r="AD29" s="263">
        <v>1.1</v>
      </c>
      <c r="AE29" s="219"/>
    </row>
    <row r="30" s="2" customFormat="1" ht="31.8" customHeight="1" spans="1:31">
      <c r="A30" s="22"/>
      <c r="B30" s="71"/>
      <c r="C30" s="23"/>
      <c r="D30" s="23"/>
      <c r="E30" s="23"/>
      <c r="F30" s="23"/>
      <c r="G30" s="23"/>
      <c r="H30" s="22"/>
      <c r="I30" s="22"/>
      <c r="J30" s="22"/>
      <c r="K30" s="22"/>
      <c r="L30" s="22"/>
      <c r="M30" s="22"/>
      <c r="N30" s="22"/>
      <c r="O30" s="22"/>
      <c r="P30" s="22"/>
      <c r="Q30" s="22"/>
      <c r="R30" s="22"/>
      <c r="S30" s="72"/>
      <c r="T30" s="187"/>
      <c r="U30" s="187"/>
      <c r="V30" s="72"/>
      <c r="W30" s="22"/>
      <c r="X30" s="22"/>
      <c r="Y30" s="72"/>
      <c r="Z30" s="187"/>
      <c r="AA30" s="187"/>
      <c r="AB30" s="72"/>
      <c r="AC30" s="72"/>
      <c r="AD30" s="72"/>
      <c r="AE30" s="22"/>
    </row>
    <row r="31" s="2" customFormat="1" ht="31.8" customHeight="1" spans="1:31">
      <c r="A31" s="83" t="s">
        <v>213</v>
      </c>
      <c r="B31" s="84"/>
      <c r="C31" s="84"/>
      <c r="D31" s="84"/>
      <c r="E31" s="84"/>
      <c r="F31" s="84"/>
      <c r="G31" s="84"/>
      <c r="H31" s="22"/>
      <c r="I31" s="22"/>
      <c r="J31" s="71"/>
      <c r="K31" s="71"/>
      <c r="L31" s="71"/>
      <c r="M31" s="71"/>
      <c r="N31" s="71"/>
      <c r="O31" s="71"/>
      <c r="P31" s="71"/>
      <c r="Q31" s="71"/>
      <c r="R31" s="71"/>
      <c r="S31" s="91"/>
      <c r="T31" s="90"/>
      <c r="U31" s="90"/>
      <c r="V31" s="91"/>
      <c r="W31" s="71"/>
      <c r="X31" s="71"/>
      <c r="Y31" s="91"/>
      <c r="Z31" s="90"/>
      <c r="AA31" s="90"/>
      <c r="AB31" s="91"/>
      <c r="AC31" s="72"/>
      <c r="AD31" s="91"/>
      <c r="AE31" s="22"/>
    </row>
    <row r="32" s="2" customFormat="1" ht="31.8" customHeight="1" spans="1:31">
      <c r="A32" s="83"/>
      <c r="B32" s="84"/>
      <c r="C32" s="84"/>
      <c r="D32" s="84"/>
      <c r="E32" s="84"/>
      <c r="F32" s="84"/>
      <c r="G32" s="84"/>
      <c r="H32" s="22"/>
      <c r="I32" s="22"/>
      <c r="J32" s="71"/>
      <c r="K32" s="71"/>
      <c r="L32" s="71"/>
      <c r="M32" s="71"/>
      <c r="N32" s="71"/>
      <c r="O32" s="71"/>
      <c r="P32" s="71"/>
      <c r="Q32" s="71"/>
      <c r="R32" s="71"/>
      <c r="S32" s="91"/>
      <c r="T32" s="90"/>
      <c r="U32" s="90"/>
      <c r="V32" s="91"/>
      <c r="W32" s="71"/>
      <c r="X32" s="71"/>
      <c r="Y32" s="91"/>
      <c r="Z32" s="90"/>
      <c r="AA32" s="90"/>
      <c r="AB32" s="91"/>
      <c r="AC32" s="72"/>
      <c r="AD32" s="91"/>
      <c r="AE32" s="22"/>
    </row>
    <row r="33" s="2" customFormat="1" ht="31.8" customHeight="1" spans="1:31">
      <c r="A33" s="86" t="s">
        <v>293</v>
      </c>
      <c r="B33" s="87"/>
      <c r="C33" s="88"/>
      <c r="D33" s="23"/>
      <c r="E33" s="23"/>
      <c r="F33" s="23"/>
      <c r="G33" s="23"/>
      <c r="H33" s="22"/>
      <c r="I33" s="22"/>
      <c r="J33" s="71"/>
      <c r="K33" s="71"/>
      <c r="L33" s="71"/>
      <c r="M33" s="71"/>
      <c r="N33" s="71"/>
      <c r="O33" s="71"/>
      <c r="P33" s="71"/>
      <c r="Q33" s="71"/>
      <c r="R33" s="71"/>
      <c r="S33" s="91"/>
      <c r="T33" s="90"/>
      <c r="U33" s="90"/>
      <c r="V33" s="91"/>
      <c r="W33" s="71"/>
      <c r="X33" s="71"/>
      <c r="Y33" s="91"/>
      <c r="Z33" s="90"/>
      <c r="AA33" s="90"/>
      <c r="AB33" s="91"/>
      <c r="AC33" s="72"/>
      <c r="AD33" s="91"/>
      <c r="AE33" s="22"/>
    </row>
    <row r="34" s="134" customFormat="1" ht="122.4" customHeight="1" spans="1:31">
      <c r="A34" s="22">
        <v>1</v>
      </c>
      <c r="B34" s="198" t="s">
        <v>923</v>
      </c>
      <c r="C34" s="23" t="s">
        <v>979</v>
      </c>
      <c r="D34" s="23" t="s">
        <v>980</v>
      </c>
      <c r="E34" s="23" t="s">
        <v>981</v>
      </c>
      <c r="F34" s="23" t="s">
        <v>51</v>
      </c>
      <c r="G34" s="23" t="s">
        <v>982</v>
      </c>
      <c r="H34" s="22" t="s">
        <v>283</v>
      </c>
      <c r="I34" s="23" t="s">
        <v>126</v>
      </c>
      <c r="J34" s="213" t="s">
        <v>55</v>
      </c>
      <c r="K34" s="198"/>
      <c r="L34" s="198"/>
      <c r="M34" s="198"/>
      <c r="N34" s="198"/>
      <c r="O34" s="198"/>
      <c r="P34" s="198"/>
      <c r="Q34" s="213" t="s">
        <v>55</v>
      </c>
      <c r="R34" s="198"/>
      <c r="S34" s="154" t="s">
        <v>983</v>
      </c>
      <c r="T34" s="153"/>
      <c r="U34" s="153"/>
      <c r="V34" s="154" t="s">
        <v>928</v>
      </c>
      <c r="W34" s="153"/>
      <c r="X34" s="153"/>
      <c r="Y34" s="154" t="s">
        <v>938</v>
      </c>
      <c r="Z34" s="153"/>
      <c r="AA34" s="153"/>
      <c r="AB34" s="154">
        <v>34.8</v>
      </c>
      <c r="AC34" s="62">
        <v>8.58</v>
      </c>
      <c r="AD34" s="154">
        <v>47.9</v>
      </c>
      <c r="AE34" s="81"/>
    </row>
    <row r="35" s="134" customFormat="1" ht="88.2" customHeight="1" spans="1:31">
      <c r="A35" s="22">
        <v>2</v>
      </c>
      <c r="B35" s="198" t="s">
        <v>923</v>
      </c>
      <c r="C35" s="24" t="s">
        <v>984</v>
      </c>
      <c r="D35" s="24" t="s">
        <v>408</v>
      </c>
      <c r="E35" s="23" t="s">
        <v>985</v>
      </c>
      <c r="F35" s="23" t="s">
        <v>51</v>
      </c>
      <c r="G35" s="23" t="s">
        <v>986</v>
      </c>
      <c r="H35" s="22" t="s">
        <v>283</v>
      </c>
      <c r="I35" s="23" t="s">
        <v>126</v>
      </c>
      <c r="J35" s="213" t="s">
        <v>55</v>
      </c>
      <c r="K35" s="198"/>
      <c r="L35" s="198"/>
      <c r="M35" s="198"/>
      <c r="N35" s="198"/>
      <c r="O35" s="198"/>
      <c r="P35" s="198"/>
      <c r="Q35" s="213" t="s">
        <v>55</v>
      </c>
      <c r="R35" s="198"/>
      <c r="S35" s="154" t="s">
        <v>987</v>
      </c>
      <c r="T35" s="155"/>
      <c r="U35" s="155"/>
      <c r="V35" s="56" t="s">
        <v>928</v>
      </c>
      <c r="W35" s="55"/>
      <c r="X35" s="55"/>
      <c r="Y35" s="154" t="s">
        <v>988</v>
      </c>
      <c r="Z35" s="155"/>
      <c r="AA35" s="155"/>
      <c r="AB35" s="56">
        <v>79.8</v>
      </c>
      <c r="AC35" s="56">
        <v>17.5516</v>
      </c>
      <c r="AD35" s="56">
        <v>82.52</v>
      </c>
      <c r="AE35" s="22"/>
    </row>
    <row r="36" s="134" customFormat="1" ht="113.4" customHeight="1" spans="1:31">
      <c r="A36" s="22">
        <v>3</v>
      </c>
      <c r="B36" s="198" t="s">
        <v>923</v>
      </c>
      <c r="C36" s="26"/>
      <c r="D36" s="26"/>
      <c r="E36" s="23" t="s">
        <v>989</v>
      </c>
      <c r="F36" s="23" t="s">
        <v>51</v>
      </c>
      <c r="G36" s="23" t="s">
        <v>986</v>
      </c>
      <c r="H36" s="22" t="s">
        <v>283</v>
      </c>
      <c r="I36" s="23" t="s">
        <v>126</v>
      </c>
      <c r="J36" s="213" t="s">
        <v>55</v>
      </c>
      <c r="K36" s="198"/>
      <c r="L36" s="198"/>
      <c r="M36" s="198"/>
      <c r="N36" s="198"/>
      <c r="O36" s="198"/>
      <c r="P36" s="198"/>
      <c r="Q36" s="213" t="s">
        <v>55</v>
      </c>
      <c r="R36" s="198"/>
      <c r="S36" s="154" t="s">
        <v>987</v>
      </c>
      <c r="T36" s="234"/>
      <c r="U36" s="234"/>
      <c r="V36" s="58"/>
      <c r="W36" s="57"/>
      <c r="X36" s="57"/>
      <c r="Y36" s="154" t="s">
        <v>988</v>
      </c>
      <c r="Z36" s="234"/>
      <c r="AA36" s="234"/>
      <c r="AB36" s="58"/>
      <c r="AC36" s="58"/>
      <c r="AD36" s="58"/>
      <c r="AE36" s="22"/>
    </row>
    <row r="37" s="134" customFormat="1" ht="102.6" customHeight="1" spans="1:31">
      <c r="A37" s="22">
        <v>4</v>
      </c>
      <c r="B37" s="198" t="s">
        <v>923</v>
      </c>
      <c r="C37" s="23" t="s">
        <v>393</v>
      </c>
      <c r="D37" s="23" t="s">
        <v>787</v>
      </c>
      <c r="E37" s="23" t="s">
        <v>990</v>
      </c>
      <c r="F37" s="23" t="s">
        <v>51</v>
      </c>
      <c r="G37" s="23" t="s">
        <v>991</v>
      </c>
      <c r="H37" s="22" t="s">
        <v>283</v>
      </c>
      <c r="I37" s="23" t="s">
        <v>126</v>
      </c>
      <c r="J37" s="213" t="s">
        <v>55</v>
      </c>
      <c r="K37" s="198"/>
      <c r="L37" s="198"/>
      <c r="M37" s="198"/>
      <c r="N37" s="198"/>
      <c r="O37" s="198"/>
      <c r="P37" s="198"/>
      <c r="Q37" s="213" t="s">
        <v>55</v>
      </c>
      <c r="R37" s="81"/>
      <c r="S37" s="154" t="s">
        <v>987</v>
      </c>
      <c r="T37" s="156"/>
      <c r="U37" s="156"/>
      <c r="V37" s="60"/>
      <c r="W37" s="59"/>
      <c r="X37" s="59"/>
      <c r="Y37" s="154" t="s">
        <v>988</v>
      </c>
      <c r="Z37" s="156"/>
      <c r="AA37" s="156"/>
      <c r="AB37" s="264"/>
      <c r="AC37" s="60"/>
      <c r="AD37" s="264"/>
      <c r="AE37" s="22"/>
    </row>
    <row r="38" s="134" customFormat="1" ht="133.2" customHeight="1" spans="1:31">
      <c r="A38" s="22">
        <v>5</v>
      </c>
      <c r="B38" s="198" t="s">
        <v>923</v>
      </c>
      <c r="C38" s="23"/>
      <c r="D38" s="23"/>
      <c r="E38" s="61"/>
      <c r="F38" s="23" t="s">
        <v>992</v>
      </c>
      <c r="G38" s="23" t="s">
        <v>993</v>
      </c>
      <c r="H38" s="22" t="s">
        <v>61</v>
      </c>
      <c r="I38" s="23" t="s">
        <v>122</v>
      </c>
      <c r="J38" s="198" t="s">
        <v>994</v>
      </c>
      <c r="K38" s="198"/>
      <c r="L38" s="198"/>
      <c r="M38" s="198"/>
      <c r="N38" s="198"/>
      <c r="O38" s="198"/>
      <c r="P38" s="213" t="s">
        <v>55</v>
      </c>
      <c r="Q38" s="198"/>
      <c r="R38" s="198"/>
      <c r="S38" s="61" t="s">
        <v>90</v>
      </c>
      <c r="T38" s="61"/>
      <c r="U38" s="61"/>
      <c r="V38" s="61" t="s">
        <v>90</v>
      </c>
      <c r="W38" s="61"/>
      <c r="X38" s="61"/>
      <c r="Y38" s="61" t="s">
        <v>90</v>
      </c>
      <c r="Z38" s="61"/>
      <c r="AA38" s="61"/>
      <c r="AB38" s="61" t="s">
        <v>90</v>
      </c>
      <c r="AC38" s="61" t="s">
        <v>90</v>
      </c>
      <c r="AD38" s="61" t="s">
        <v>90</v>
      </c>
      <c r="AE38" s="23" t="s">
        <v>995</v>
      </c>
    </row>
    <row r="39" s="206" customFormat="1" ht="132" spans="1:31">
      <c r="A39" s="181">
        <v>6</v>
      </c>
      <c r="B39" s="220" t="s">
        <v>923</v>
      </c>
      <c r="C39" s="221" t="s">
        <v>996</v>
      </c>
      <c r="D39" s="27" t="s">
        <v>997</v>
      </c>
      <c r="E39" s="222" t="s">
        <v>998</v>
      </c>
      <c r="F39" s="27" t="s">
        <v>51</v>
      </c>
      <c r="G39" s="27" t="s">
        <v>998</v>
      </c>
      <c r="H39" s="181" t="s">
        <v>283</v>
      </c>
      <c r="I39" s="27" t="s">
        <v>126</v>
      </c>
      <c r="J39" s="182" t="s">
        <v>55</v>
      </c>
      <c r="K39" s="182"/>
      <c r="L39" s="182"/>
      <c r="M39" s="182"/>
      <c r="N39" s="182"/>
      <c r="O39" s="182"/>
      <c r="P39" s="182"/>
      <c r="Q39" s="182" t="s">
        <v>55</v>
      </c>
      <c r="R39" s="182"/>
      <c r="S39" s="235" t="s">
        <v>976</v>
      </c>
      <c r="T39" s="236"/>
      <c r="U39" s="236"/>
      <c r="V39" s="237" t="s">
        <v>90</v>
      </c>
      <c r="W39" s="238"/>
      <c r="X39" s="238"/>
      <c r="Y39" s="235" t="s">
        <v>194</v>
      </c>
      <c r="Z39" s="236"/>
      <c r="AA39" s="236"/>
      <c r="AB39" s="235">
        <v>10.25</v>
      </c>
      <c r="AC39" s="237" t="s">
        <v>90</v>
      </c>
      <c r="AD39" s="235">
        <v>8.65</v>
      </c>
      <c r="AE39" s="181"/>
    </row>
    <row r="40" s="206" customFormat="1" ht="108" spans="1:31">
      <c r="A40" s="181">
        <v>7</v>
      </c>
      <c r="B40" s="220" t="s">
        <v>923</v>
      </c>
      <c r="C40" s="221" t="s">
        <v>999</v>
      </c>
      <c r="D40" s="27" t="s">
        <v>1000</v>
      </c>
      <c r="E40" s="27" t="s">
        <v>1001</v>
      </c>
      <c r="F40" s="27" t="s">
        <v>51</v>
      </c>
      <c r="G40" s="27" t="s">
        <v>1001</v>
      </c>
      <c r="H40" s="181" t="s">
        <v>283</v>
      </c>
      <c r="I40" s="27" t="s">
        <v>126</v>
      </c>
      <c r="J40" s="182"/>
      <c r="K40" s="182" t="s">
        <v>55</v>
      </c>
      <c r="L40" s="182"/>
      <c r="M40" s="182"/>
      <c r="N40" s="182"/>
      <c r="O40" s="182"/>
      <c r="P40" s="182"/>
      <c r="Q40" s="182" t="s">
        <v>55</v>
      </c>
      <c r="R40" s="182"/>
      <c r="S40" s="235" t="s">
        <v>927</v>
      </c>
      <c r="T40" s="236"/>
      <c r="U40" s="236"/>
      <c r="V40" s="237" t="s">
        <v>90</v>
      </c>
      <c r="W40" s="238"/>
      <c r="X40" s="238"/>
      <c r="Y40" s="235" t="s">
        <v>194</v>
      </c>
      <c r="Z40" s="236"/>
      <c r="AA40" s="236"/>
      <c r="AB40" s="235">
        <v>6.5</v>
      </c>
      <c r="AC40" s="237" t="s">
        <v>90</v>
      </c>
      <c r="AD40" s="235">
        <v>3.5</v>
      </c>
      <c r="AE40" s="181"/>
    </row>
    <row r="41" s="7" customFormat="1" ht="40.9" customHeight="1" spans="1:37">
      <c r="A41" s="89" t="s">
        <v>144</v>
      </c>
      <c r="B41" s="89"/>
      <c r="C41" s="89"/>
      <c r="D41" s="89"/>
      <c r="E41" s="89"/>
      <c r="F41" s="89"/>
      <c r="G41" s="89"/>
      <c r="H41" s="89"/>
      <c r="I41" s="89"/>
      <c r="J41" s="89"/>
      <c r="K41" s="89"/>
      <c r="L41" s="89"/>
      <c r="M41" s="89"/>
      <c r="N41" s="89"/>
      <c r="O41" s="89"/>
      <c r="P41" s="89"/>
      <c r="Q41" s="89"/>
      <c r="R41" s="89"/>
      <c r="S41" s="89"/>
      <c r="T41" s="92"/>
      <c r="U41" s="92"/>
      <c r="V41" s="93"/>
      <c r="W41" s="92"/>
      <c r="X41" s="92"/>
      <c r="Y41" s="89"/>
      <c r="Z41" s="92"/>
      <c r="AA41" s="92"/>
      <c r="AB41" s="89"/>
      <c r="AC41" s="89"/>
      <c r="AD41" s="89"/>
      <c r="AE41" s="89"/>
      <c r="AF41" s="94"/>
      <c r="AG41" s="94"/>
      <c r="AH41" s="94"/>
      <c r="AI41" s="94"/>
      <c r="AJ41" s="94"/>
      <c r="AK41" s="94"/>
    </row>
    <row r="42" s="2" customFormat="1" spans="1:30">
      <c r="A42" s="8"/>
      <c r="C42" s="9"/>
      <c r="D42" s="9"/>
      <c r="E42" s="9"/>
      <c r="F42" s="9"/>
      <c r="G42" s="9"/>
      <c r="S42" s="11"/>
      <c r="T42" s="10"/>
      <c r="U42" s="10"/>
      <c r="V42" s="11"/>
      <c r="Y42" s="11"/>
      <c r="Z42" s="10"/>
      <c r="AA42" s="10"/>
      <c r="AB42" s="11"/>
      <c r="AC42" s="207"/>
      <c r="AD42" s="11"/>
    </row>
    <row r="43" s="2" customFormat="1" spans="1:30">
      <c r="A43" s="8"/>
      <c r="C43" s="9"/>
      <c r="D43" s="9"/>
      <c r="E43" s="9"/>
      <c r="F43" s="9"/>
      <c r="G43" s="9"/>
      <c r="S43" s="11"/>
      <c r="T43" s="10"/>
      <c r="U43" s="10"/>
      <c r="V43" s="11"/>
      <c r="Y43" s="11"/>
      <c r="Z43" s="10"/>
      <c r="AA43" s="10"/>
      <c r="AB43" s="11"/>
      <c r="AC43" s="207"/>
      <c r="AD43" s="11"/>
    </row>
    <row r="44" s="2" customFormat="1" spans="1:30">
      <c r="A44" s="8"/>
      <c r="C44" s="9"/>
      <c r="D44" s="9"/>
      <c r="E44" s="9"/>
      <c r="F44" s="9"/>
      <c r="G44" s="9"/>
      <c r="S44" s="11"/>
      <c r="T44" s="10"/>
      <c r="U44" s="10"/>
      <c r="V44" s="11"/>
      <c r="Y44" s="11"/>
      <c r="Z44" s="10"/>
      <c r="AA44" s="10"/>
      <c r="AB44" s="11"/>
      <c r="AC44" s="207"/>
      <c r="AD44" s="11"/>
    </row>
    <row r="45" s="2" customFormat="1" spans="1:30">
      <c r="A45" s="8"/>
      <c r="C45" s="9"/>
      <c r="D45" s="9"/>
      <c r="E45" s="9"/>
      <c r="F45" s="9"/>
      <c r="G45" s="9"/>
      <c r="S45" s="11"/>
      <c r="T45" s="10"/>
      <c r="U45" s="10"/>
      <c r="V45" s="11"/>
      <c r="Y45" s="11"/>
      <c r="Z45" s="10"/>
      <c r="AA45" s="10"/>
      <c r="AB45" s="11"/>
      <c r="AC45" s="207"/>
      <c r="AD45" s="11"/>
    </row>
    <row r="46" s="2" customFormat="1" spans="1:30">
      <c r="A46" s="8"/>
      <c r="C46" s="9"/>
      <c r="D46" s="9"/>
      <c r="E46" s="9"/>
      <c r="F46" s="9"/>
      <c r="G46" s="9"/>
      <c r="S46" s="11"/>
      <c r="T46" s="10"/>
      <c r="U46" s="10"/>
      <c r="V46" s="11"/>
      <c r="Y46" s="11"/>
      <c r="Z46" s="10"/>
      <c r="AA46" s="10"/>
      <c r="AB46" s="11"/>
      <c r="AC46" s="207"/>
      <c r="AD46" s="11"/>
    </row>
    <row r="47" s="2" customFormat="1" spans="1:30">
      <c r="A47" s="8"/>
      <c r="C47" s="9"/>
      <c r="D47" s="9"/>
      <c r="E47" s="9"/>
      <c r="F47" s="9"/>
      <c r="G47" s="9"/>
      <c r="S47" s="11"/>
      <c r="T47" s="10"/>
      <c r="U47" s="10"/>
      <c r="V47" s="11"/>
      <c r="Y47" s="11"/>
      <c r="Z47" s="10"/>
      <c r="AA47" s="10"/>
      <c r="AB47" s="11"/>
      <c r="AC47" s="207"/>
      <c r="AD47" s="11"/>
    </row>
    <row r="48" s="2" customFormat="1" spans="1:30">
      <c r="A48" s="8"/>
      <c r="C48" s="9"/>
      <c r="D48" s="9"/>
      <c r="E48" s="9"/>
      <c r="F48" s="9"/>
      <c r="G48" s="9"/>
      <c r="S48" s="11"/>
      <c r="T48" s="10"/>
      <c r="U48" s="10"/>
      <c r="V48" s="11"/>
      <c r="Y48" s="11"/>
      <c r="Z48" s="10"/>
      <c r="AA48" s="10"/>
      <c r="AB48" s="11"/>
      <c r="AC48" s="207"/>
      <c r="AD48" s="11"/>
    </row>
    <row r="49" s="2" customFormat="1" spans="1:30">
      <c r="A49" s="8"/>
      <c r="C49" s="9"/>
      <c r="D49" s="9"/>
      <c r="E49" s="9"/>
      <c r="F49" s="9"/>
      <c r="G49" s="9"/>
      <c r="S49" s="11"/>
      <c r="T49" s="10"/>
      <c r="U49" s="10"/>
      <c r="V49" s="11"/>
      <c r="Y49" s="11"/>
      <c r="Z49" s="10"/>
      <c r="AA49" s="10"/>
      <c r="AB49" s="11"/>
      <c r="AC49" s="207"/>
      <c r="AD49" s="11"/>
    </row>
    <row r="50" s="2" customFormat="1" spans="1:30">
      <c r="A50" s="8"/>
      <c r="C50" s="9"/>
      <c r="D50" s="9"/>
      <c r="E50" s="9"/>
      <c r="F50" s="9"/>
      <c r="G50" s="9"/>
      <c r="S50" s="11"/>
      <c r="T50" s="10"/>
      <c r="U50" s="10"/>
      <c r="V50" s="11"/>
      <c r="Y50" s="11"/>
      <c r="Z50" s="10"/>
      <c r="AA50" s="10"/>
      <c r="AB50" s="11"/>
      <c r="AC50" s="207"/>
      <c r="AD50" s="11"/>
    </row>
    <row r="51" s="2" customFormat="1" spans="1:30">
      <c r="A51" s="8"/>
      <c r="C51" s="9"/>
      <c r="D51" s="9"/>
      <c r="E51" s="9"/>
      <c r="F51" s="9"/>
      <c r="G51" s="9"/>
      <c r="S51" s="11"/>
      <c r="T51" s="10"/>
      <c r="U51" s="10"/>
      <c r="V51" s="11"/>
      <c r="Y51" s="11"/>
      <c r="Z51" s="10"/>
      <c r="AA51" s="10"/>
      <c r="AB51" s="11"/>
      <c r="AC51" s="207"/>
      <c r="AD51" s="11"/>
    </row>
    <row r="52" s="2" customFormat="1" spans="1:30">
      <c r="A52" s="8"/>
      <c r="C52" s="9"/>
      <c r="D52" s="9"/>
      <c r="E52" s="9"/>
      <c r="F52" s="9"/>
      <c r="G52" s="9"/>
      <c r="S52" s="11"/>
      <c r="T52" s="10"/>
      <c r="U52" s="10"/>
      <c r="V52" s="11"/>
      <c r="Y52" s="11"/>
      <c r="Z52" s="10"/>
      <c r="AA52" s="10"/>
      <c r="AB52" s="265"/>
      <c r="AC52" s="207"/>
      <c r="AD52" s="11"/>
    </row>
  </sheetData>
  <autoFilter ref="A6:AE29">
    <extLst/>
  </autoFilter>
  <mergeCells count="72">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31:G31"/>
    <mergeCell ref="A33:C33"/>
    <mergeCell ref="A41:AE41"/>
    <mergeCell ref="A4:A6"/>
    <mergeCell ref="A25:A26"/>
    <mergeCell ref="B4:B6"/>
    <mergeCell ref="B25:B26"/>
    <mergeCell ref="C4:C6"/>
    <mergeCell ref="C9:C17"/>
    <mergeCell ref="C18:C23"/>
    <mergeCell ref="C24:C27"/>
    <mergeCell ref="C28:C29"/>
    <mergeCell ref="C35:C36"/>
    <mergeCell ref="D4:D6"/>
    <mergeCell ref="D9:D17"/>
    <mergeCell ref="D18:D23"/>
    <mergeCell ref="D24:D27"/>
    <mergeCell ref="D28:D29"/>
    <mergeCell ref="D35:D36"/>
    <mergeCell ref="E4:E6"/>
    <mergeCell ref="E25:E26"/>
    <mergeCell ref="F4:F6"/>
    <mergeCell ref="G4:G6"/>
    <mergeCell ref="G21:G23"/>
    <mergeCell ref="H4:H6"/>
    <mergeCell ref="H21:H23"/>
    <mergeCell ref="I4:I6"/>
    <mergeCell ref="I21:I23"/>
    <mergeCell ref="J5:J6"/>
    <mergeCell ref="J21:J23"/>
    <mergeCell ref="K5:K6"/>
    <mergeCell ref="L5:L6"/>
    <mergeCell ref="M5:M6"/>
    <mergeCell ref="N5:N6"/>
    <mergeCell ref="O5:O6"/>
    <mergeCell ref="P5:P6"/>
    <mergeCell ref="P21:P23"/>
    <mergeCell ref="Q5:Q6"/>
    <mergeCell ref="R5:R6"/>
    <mergeCell ref="S21:S23"/>
    <mergeCell ref="V21:V23"/>
    <mergeCell ref="V35:V37"/>
    <mergeCell ref="Y21:Y23"/>
    <mergeCell ref="AB15:AB17"/>
    <mergeCell ref="AB18:AB19"/>
    <mergeCell ref="AB21:AB23"/>
    <mergeCell ref="AB25:AB26"/>
    <mergeCell ref="AB35:AB37"/>
    <mergeCell ref="AC15:AC17"/>
    <mergeCell ref="AC18:AC20"/>
    <mergeCell ref="AC21:AC23"/>
    <mergeCell ref="AC35:AC37"/>
    <mergeCell ref="AD15:AD17"/>
    <mergeCell ref="AD21:AD23"/>
    <mergeCell ref="AD35:AD37"/>
    <mergeCell ref="AE4:AE6"/>
  </mergeCells>
  <conditionalFormatting sqref="E38">
    <cfRule type="duplicateValues" dxfId="0" priority="4"/>
  </conditionalFormatting>
  <conditionalFormatting sqref="E40">
    <cfRule type="duplicateValues" dxfId="1" priority="1"/>
  </conditionalFormatting>
  <conditionalFormatting sqref="G25:G26">
    <cfRule type="duplicateValues" dxfId="1" priority="2"/>
  </conditionalFormatting>
  <conditionalFormatting sqref="E1:E3 E7:E25 E42:E65532 E27:E33">
    <cfRule type="duplicateValues" dxfId="1" priority="5"/>
  </conditionalFormatting>
  <conditionalFormatting sqref="E34:E35 E37">
    <cfRule type="duplicateValues" dxfId="1" priority="3"/>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19"/>
  <sheetViews>
    <sheetView zoomScale="85" zoomScaleNormal="85" workbookViewId="0">
      <pane ySplit="7" topLeftCell="A111" activePane="bottomLeft" state="frozen"/>
      <selection/>
      <selection pane="bottomLeft" activeCell="A119" sqref="$A119:$XFD119"/>
    </sheetView>
  </sheetViews>
  <sheetFormatPr defaultColWidth="9" defaultRowHeight="12"/>
  <cols>
    <col min="1" max="1" width="3.875" style="2" customWidth="1"/>
    <col min="2" max="2" width="8" style="9" customWidth="1"/>
    <col min="3" max="3" width="9.75" style="2" customWidth="1"/>
    <col min="4" max="4" width="5.75" style="2" customWidth="1"/>
    <col min="5" max="5" width="13" style="2" customWidth="1"/>
    <col min="6" max="6" width="7.875" style="2" customWidth="1"/>
    <col min="7" max="7" width="15.125" style="2" customWidth="1"/>
    <col min="8" max="8" width="6.75" style="2" customWidth="1"/>
    <col min="9" max="9" width="9.625" style="2" customWidth="1"/>
    <col min="10" max="18" width="5.125" style="2" customWidth="1"/>
    <col min="19" max="19" width="8.875" style="2" customWidth="1"/>
    <col min="20" max="21" width="8.875" style="10" customWidth="1"/>
    <col min="22" max="22" width="8.875" style="11" customWidth="1"/>
    <col min="23" max="24" width="8.875" style="2" customWidth="1"/>
    <col min="25" max="25" width="9.25" style="2" customWidth="1"/>
    <col min="26" max="27" width="9.25" style="10" customWidth="1"/>
    <col min="28" max="28" width="8.75" style="2" customWidth="1"/>
    <col min="29" max="29" width="8.625" style="11" customWidth="1"/>
    <col min="30" max="30" width="9.125" style="2" customWidth="1"/>
    <col min="31" max="31" width="8.625" style="9" customWidth="1"/>
    <col min="32" max="16384" width="9" style="2"/>
  </cols>
  <sheetData>
    <row r="1" s="2" customFormat="1" ht="26.1" customHeight="1" spans="1:31">
      <c r="A1" s="135" t="s">
        <v>0</v>
      </c>
      <c r="B1" s="136"/>
      <c r="T1" s="10"/>
      <c r="U1" s="10"/>
      <c r="V1" s="11"/>
      <c r="Z1" s="10"/>
      <c r="AA1" s="10"/>
      <c r="AC1" s="11"/>
      <c r="AE1" s="9"/>
    </row>
    <row r="2" s="2" customFormat="1" ht="49.9" customHeight="1" spans="1:31">
      <c r="A2" s="14" t="s">
        <v>1002</v>
      </c>
      <c r="B2" s="15"/>
      <c r="C2" s="14"/>
      <c r="D2" s="14"/>
      <c r="E2" s="14"/>
      <c r="F2" s="14"/>
      <c r="G2" s="14"/>
      <c r="H2" s="14"/>
      <c r="I2" s="14"/>
      <c r="J2" s="14"/>
      <c r="K2" s="14"/>
      <c r="L2" s="14"/>
      <c r="M2" s="14"/>
      <c r="N2" s="14"/>
      <c r="O2" s="14"/>
      <c r="P2" s="14"/>
      <c r="Q2" s="14"/>
      <c r="R2" s="14"/>
      <c r="S2" s="14"/>
      <c r="T2" s="39"/>
      <c r="U2" s="39"/>
      <c r="V2" s="40"/>
      <c r="W2" s="14"/>
      <c r="X2" s="14"/>
      <c r="Y2" s="14"/>
      <c r="Z2" s="39"/>
      <c r="AA2" s="39"/>
      <c r="AB2" s="14"/>
      <c r="AC2" s="40"/>
      <c r="AD2" s="14"/>
      <c r="AE2" s="15"/>
    </row>
    <row r="3" s="3" customFormat="1" ht="28.15" customHeight="1" spans="1:29">
      <c r="A3" s="16" t="s">
        <v>1003</v>
      </c>
      <c r="B3" s="16"/>
      <c r="C3" s="16"/>
      <c r="D3" s="16"/>
      <c r="E3" s="16"/>
      <c r="F3" s="16"/>
      <c r="G3" s="17"/>
      <c r="H3" s="17"/>
      <c r="I3" s="17"/>
      <c r="J3" s="28"/>
      <c r="K3" s="28"/>
      <c r="L3" s="28"/>
      <c r="M3" s="28"/>
      <c r="N3" s="28"/>
      <c r="O3" s="3" t="s">
        <v>1004</v>
      </c>
      <c r="T3" s="41"/>
      <c r="U3" s="41"/>
      <c r="V3" s="42"/>
      <c r="Z3" s="41"/>
      <c r="AA3" s="41"/>
      <c r="AC3" s="42"/>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67"/>
      <c r="X4" s="67"/>
      <c r="Y4" s="67"/>
      <c r="Z4" s="44"/>
      <c r="AA4" s="68"/>
      <c r="AB4" s="29" t="s">
        <v>16</v>
      </c>
      <c r="AC4" s="161"/>
      <c r="AD4" s="29"/>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18"/>
      <c r="X5" s="18"/>
      <c r="Y5" s="18" t="s">
        <v>28</v>
      </c>
      <c r="Z5" s="46"/>
      <c r="AA5" s="46"/>
      <c r="AB5" s="29"/>
      <c r="AC5" s="161"/>
      <c r="AD5" s="29"/>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149" t="s">
        <v>30</v>
      </c>
      <c r="X6" s="150" t="s">
        <v>31</v>
      </c>
      <c r="Y6" s="48" t="s">
        <v>28</v>
      </c>
      <c r="Z6" s="49" t="s">
        <v>30</v>
      </c>
      <c r="AA6" s="50" t="s">
        <v>31</v>
      </c>
      <c r="AB6" s="52" t="s">
        <v>26</v>
      </c>
      <c r="AC6" s="54" t="s">
        <v>27</v>
      </c>
      <c r="AD6" s="52" t="s">
        <v>28</v>
      </c>
      <c r="AE6" s="18"/>
    </row>
    <row r="7" s="4" customFormat="1" ht="16.15" customHeight="1" spans="1:31">
      <c r="A7" s="18" t="s">
        <v>33</v>
      </c>
      <c r="B7" s="18" t="s">
        <v>34</v>
      </c>
      <c r="C7" s="18" t="s">
        <v>35</v>
      </c>
      <c r="D7" s="18" t="s">
        <v>36</v>
      </c>
      <c r="E7" s="18" t="s">
        <v>37</v>
      </c>
      <c r="F7" s="18" t="s">
        <v>38</v>
      </c>
      <c r="G7" s="18" t="s">
        <v>39</v>
      </c>
      <c r="H7" s="18" t="s">
        <v>40</v>
      </c>
      <c r="I7" s="18" t="s">
        <v>41</v>
      </c>
      <c r="J7" s="18" t="s">
        <v>42</v>
      </c>
      <c r="K7" s="18"/>
      <c r="L7" s="18"/>
      <c r="M7" s="18"/>
      <c r="N7" s="18"/>
      <c r="O7" s="18" t="s">
        <v>43</v>
      </c>
      <c r="P7" s="18"/>
      <c r="Q7" s="18"/>
      <c r="R7" s="18"/>
      <c r="S7" s="18" t="s">
        <v>44</v>
      </c>
      <c r="T7" s="46"/>
      <c r="U7" s="46"/>
      <c r="V7" s="47"/>
      <c r="W7" s="18"/>
      <c r="X7" s="18"/>
      <c r="Y7" s="18"/>
      <c r="Z7" s="46"/>
      <c r="AA7" s="46"/>
      <c r="AB7" s="18" t="s">
        <v>45</v>
      </c>
      <c r="AC7" s="47"/>
      <c r="AD7" s="18"/>
      <c r="AE7" s="18"/>
    </row>
    <row r="8" s="4" customFormat="1" ht="21" customHeight="1" spans="1:31">
      <c r="A8" s="21" t="s">
        <v>46</v>
      </c>
      <c r="B8" s="137"/>
      <c r="C8" s="21"/>
      <c r="D8" s="21"/>
      <c r="E8" s="21"/>
      <c r="F8" s="21"/>
      <c r="G8" s="21"/>
      <c r="H8" s="18"/>
      <c r="I8" s="18"/>
      <c r="J8" s="18"/>
      <c r="K8" s="18"/>
      <c r="L8" s="18"/>
      <c r="M8" s="18"/>
      <c r="N8" s="18"/>
      <c r="O8" s="18"/>
      <c r="P8" s="18"/>
      <c r="Q8" s="18"/>
      <c r="R8" s="18"/>
      <c r="S8" s="52"/>
      <c r="T8" s="53"/>
      <c r="U8" s="53"/>
      <c r="V8" s="54"/>
      <c r="W8" s="52"/>
      <c r="X8" s="52"/>
      <c r="Y8" s="52"/>
      <c r="Z8" s="53"/>
      <c r="AA8" s="53"/>
      <c r="AB8" s="52"/>
      <c r="AC8" s="54"/>
      <c r="AD8" s="52"/>
      <c r="AE8" s="18"/>
    </row>
    <row r="9" s="2" customFormat="1" ht="67.15" customHeight="1" spans="1:31">
      <c r="A9" s="22">
        <v>1</v>
      </c>
      <c r="B9" s="23" t="s">
        <v>1005</v>
      </c>
      <c r="C9" s="23" t="s">
        <v>48</v>
      </c>
      <c r="D9" s="23" t="s">
        <v>49</v>
      </c>
      <c r="E9" s="138" t="s">
        <v>1006</v>
      </c>
      <c r="F9" s="138" t="s">
        <v>51</v>
      </c>
      <c r="G9" s="138" t="s">
        <v>1007</v>
      </c>
      <c r="H9" s="138" t="s">
        <v>61</v>
      </c>
      <c r="I9" s="138" t="s">
        <v>1008</v>
      </c>
      <c r="J9" s="144" t="s">
        <v>55</v>
      </c>
      <c r="K9" s="138"/>
      <c r="L9" s="138"/>
      <c r="M9" s="138"/>
      <c r="N9" s="138"/>
      <c r="O9" s="138"/>
      <c r="P9" s="138" t="s">
        <v>55</v>
      </c>
      <c r="Q9" s="138"/>
      <c r="R9" s="138" t="s">
        <v>1009</v>
      </c>
      <c r="S9" s="138" t="s">
        <v>1010</v>
      </c>
      <c r="T9" s="151"/>
      <c r="U9" s="151"/>
      <c r="V9" s="152" t="s">
        <v>152</v>
      </c>
      <c r="W9" s="151"/>
      <c r="X9" s="151"/>
      <c r="Y9" s="144" t="s">
        <v>1011</v>
      </c>
      <c r="Z9" s="151"/>
      <c r="AA9" s="151"/>
      <c r="AB9" s="138">
        <v>9.8</v>
      </c>
      <c r="AC9" s="152">
        <v>4.6</v>
      </c>
      <c r="AD9" s="138">
        <v>14.11</v>
      </c>
      <c r="AE9" s="162" t="s">
        <v>1012</v>
      </c>
    </row>
    <row r="10" s="2" customFormat="1" ht="63" customHeight="1" spans="1:31">
      <c r="A10" s="22">
        <v>2</v>
      </c>
      <c r="B10" s="23" t="s">
        <v>1005</v>
      </c>
      <c r="C10" s="23"/>
      <c r="D10" s="23"/>
      <c r="E10" s="138" t="s">
        <v>1013</v>
      </c>
      <c r="F10" s="138" t="s">
        <v>51</v>
      </c>
      <c r="G10" s="138" t="s">
        <v>1014</v>
      </c>
      <c r="H10" s="138" t="s">
        <v>53</v>
      </c>
      <c r="I10" s="138" t="s">
        <v>1015</v>
      </c>
      <c r="J10" s="138" t="s">
        <v>55</v>
      </c>
      <c r="K10" s="138"/>
      <c r="L10" s="138"/>
      <c r="M10" s="138"/>
      <c r="N10" s="138"/>
      <c r="O10" s="138"/>
      <c r="P10" s="138" t="s">
        <v>55</v>
      </c>
      <c r="Q10" s="138"/>
      <c r="R10" s="138"/>
      <c r="S10" s="138" t="s">
        <v>1016</v>
      </c>
      <c r="T10" s="151"/>
      <c r="U10" s="151"/>
      <c r="V10" s="152" t="s">
        <v>1017</v>
      </c>
      <c r="W10" s="151"/>
      <c r="X10" s="151"/>
      <c r="Y10" s="138" t="s">
        <v>133</v>
      </c>
      <c r="Z10" s="151"/>
      <c r="AA10" s="151"/>
      <c r="AB10" s="138">
        <v>13.5</v>
      </c>
      <c r="AC10" s="152">
        <v>4.1</v>
      </c>
      <c r="AD10" s="138">
        <v>18</v>
      </c>
      <c r="AE10" s="23" t="s">
        <v>1018</v>
      </c>
    </row>
    <row r="11" s="2" customFormat="1" ht="63" customHeight="1" spans="1:31">
      <c r="A11" s="22">
        <v>3</v>
      </c>
      <c r="B11" s="23" t="s">
        <v>1005</v>
      </c>
      <c r="C11" s="23"/>
      <c r="D11" s="23"/>
      <c r="E11" s="138" t="s">
        <v>1019</v>
      </c>
      <c r="F11" s="138" t="s">
        <v>51</v>
      </c>
      <c r="G11" s="138" t="s">
        <v>1014</v>
      </c>
      <c r="H11" s="138" t="s">
        <v>53</v>
      </c>
      <c r="I11" s="138" t="s">
        <v>1015</v>
      </c>
      <c r="J11" s="138" t="s">
        <v>55</v>
      </c>
      <c r="K11" s="138"/>
      <c r="L11" s="138"/>
      <c r="M11" s="138"/>
      <c r="N11" s="138"/>
      <c r="O11" s="138"/>
      <c r="P11" s="138" t="s">
        <v>55</v>
      </c>
      <c r="Q11" s="138"/>
      <c r="R11" s="138"/>
      <c r="S11" s="138" t="s">
        <v>1016</v>
      </c>
      <c r="T11" s="151"/>
      <c r="U11" s="151"/>
      <c r="V11" s="152" t="s">
        <v>1017</v>
      </c>
      <c r="W11" s="151"/>
      <c r="X11" s="151"/>
      <c r="Y11" s="138" t="s">
        <v>133</v>
      </c>
      <c r="Z11" s="151"/>
      <c r="AA11" s="151"/>
      <c r="AB11" s="138">
        <v>13.5</v>
      </c>
      <c r="AC11" s="152">
        <v>4.1</v>
      </c>
      <c r="AD11" s="138">
        <v>18</v>
      </c>
      <c r="AE11" s="23"/>
    </row>
    <row r="12" s="2" customFormat="1" ht="63" customHeight="1" spans="1:31">
      <c r="A12" s="22">
        <v>4</v>
      </c>
      <c r="B12" s="23" t="s">
        <v>1005</v>
      </c>
      <c r="C12" s="23"/>
      <c r="D12" s="23"/>
      <c r="E12" s="138" t="s">
        <v>1020</v>
      </c>
      <c r="F12" s="138" t="s">
        <v>51</v>
      </c>
      <c r="G12" s="138" t="s">
        <v>1014</v>
      </c>
      <c r="H12" s="138" t="s">
        <v>53</v>
      </c>
      <c r="I12" s="138" t="s">
        <v>1015</v>
      </c>
      <c r="J12" s="138" t="s">
        <v>55</v>
      </c>
      <c r="K12" s="138"/>
      <c r="L12" s="138"/>
      <c r="M12" s="138"/>
      <c r="N12" s="138"/>
      <c r="O12" s="138"/>
      <c r="P12" s="138" t="s">
        <v>55</v>
      </c>
      <c r="Q12" s="138"/>
      <c r="R12" s="138"/>
      <c r="S12" s="138" t="s">
        <v>1016</v>
      </c>
      <c r="T12" s="151"/>
      <c r="U12" s="151"/>
      <c r="V12" s="152" t="s">
        <v>1017</v>
      </c>
      <c r="W12" s="151"/>
      <c r="X12" s="151"/>
      <c r="Y12" s="138" t="s">
        <v>133</v>
      </c>
      <c r="Z12" s="151"/>
      <c r="AA12" s="151"/>
      <c r="AB12" s="138">
        <v>13.5</v>
      </c>
      <c r="AC12" s="152">
        <v>4.1</v>
      </c>
      <c r="AD12" s="138">
        <v>18</v>
      </c>
      <c r="AE12" s="23"/>
    </row>
    <row r="13" s="2" customFormat="1" ht="63" customHeight="1" spans="1:31">
      <c r="A13" s="22">
        <v>5</v>
      </c>
      <c r="B13" s="23" t="s">
        <v>1005</v>
      </c>
      <c r="C13" s="23"/>
      <c r="D13" s="23"/>
      <c r="E13" s="138" t="s">
        <v>1021</v>
      </c>
      <c r="F13" s="138" t="s">
        <v>51</v>
      </c>
      <c r="G13" s="138" t="s">
        <v>1014</v>
      </c>
      <c r="H13" s="138" t="s">
        <v>53</v>
      </c>
      <c r="I13" s="138" t="s">
        <v>1015</v>
      </c>
      <c r="J13" s="138" t="s">
        <v>55</v>
      </c>
      <c r="K13" s="138"/>
      <c r="L13" s="138"/>
      <c r="M13" s="138"/>
      <c r="N13" s="138"/>
      <c r="O13" s="138"/>
      <c r="P13" s="138" t="s">
        <v>55</v>
      </c>
      <c r="Q13" s="138"/>
      <c r="R13" s="138"/>
      <c r="S13" s="138" t="s">
        <v>1016</v>
      </c>
      <c r="T13" s="151"/>
      <c r="U13" s="151"/>
      <c r="V13" s="152" t="s">
        <v>1017</v>
      </c>
      <c r="W13" s="151"/>
      <c r="X13" s="151"/>
      <c r="Y13" s="138" t="s">
        <v>133</v>
      </c>
      <c r="Z13" s="151"/>
      <c r="AA13" s="151"/>
      <c r="AB13" s="138">
        <v>13.5</v>
      </c>
      <c r="AC13" s="152">
        <v>4.1</v>
      </c>
      <c r="AD13" s="138">
        <v>18</v>
      </c>
      <c r="AE13" s="23"/>
    </row>
    <row r="14" s="2" customFormat="1" ht="63" customHeight="1" spans="1:31">
      <c r="A14" s="22">
        <v>6</v>
      </c>
      <c r="B14" s="23" t="s">
        <v>1005</v>
      </c>
      <c r="C14" s="23"/>
      <c r="D14" s="23"/>
      <c r="E14" s="139" t="s">
        <v>1022</v>
      </c>
      <c r="F14" s="139" t="s">
        <v>51</v>
      </c>
      <c r="G14" s="138" t="s">
        <v>1023</v>
      </c>
      <c r="H14" s="138" t="s">
        <v>53</v>
      </c>
      <c r="I14" s="138" t="s">
        <v>1024</v>
      </c>
      <c r="J14" s="138" t="s">
        <v>55</v>
      </c>
      <c r="K14" s="138"/>
      <c r="L14" s="138"/>
      <c r="M14" s="138"/>
      <c r="N14" s="138"/>
      <c r="O14" s="138"/>
      <c r="P14" s="138" t="s">
        <v>55</v>
      </c>
      <c r="Q14" s="138"/>
      <c r="R14" s="138"/>
      <c r="S14" s="138" t="s">
        <v>1025</v>
      </c>
      <c r="T14" s="151"/>
      <c r="U14" s="151"/>
      <c r="V14" s="151" t="s">
        <v>90</v>
      </c>
      <c r="W14" s="151"/>
      <c r="X14" s="151"/>
      <c r="Y14" s="138" t="s">
        <v>1026</v>
      </c>
      <c r="Z14" s="151"/>
      <c r="AA14" s="151"/>
      <c r="AB14" s="138">
        <v>21.3</v>
      </c>
      <c r="AC14" s="151" t="s">
        <v>90</v>
      </c>
      <c r="AD14" s="138">
        <v>41.68</v>
      </c>
      <c r="AE14" s="23"/>
    </row>
    <row r="15" s="2" customFormat="1" ht="63" customHeight="1" spans="1:31">
      <c r="A15" s="22"/>
      <c r="B15" s="23"/>
      <c r="C15" s="23"/>
      <c r="D15" s="23"/>
      <c r="E15" s="140"/>
      <c r="F15" s="140"/>
      <c r="G15" s="138" t="s">
        <v>1027</v>
      </c>
      <c r="H15" s="138" t="s">
        <v>53</v>
      </c>
      <c r="I15" s="138" t="s">
        <v>1024</v>
      </c>
      <c r="J15" s="138" t="s">
        <v>55</v>
      </c>
      <c r="K15" s="138"/>
      <c r="L15" s="138"/>
      <c r="M15" s="138"/>
      <c r="N15" s="138"/>
      <c r="O15" s="138"/>
      <c r="P15" s="138" t="s">
        <v>55</v>
      </c>
      <c r="Q15" s="138"/>
      <c r="R15" s="138"/>
      <c r="S15" s="138" t="s">
        <v>1025</v>
      </c>
      <c r="T15" s="151"/>
      <c r="U15" s="151"/>
      <c r="V15" s="151" t="s">
        <v>90</v>
      </c>
      <c r="W15" s="151"/>
      <c r="X15" s="151"/>
      <c r="Y15" s="138" t="s">
        <v>1026</v>
      </c>
      <c r="Z15" s="151"/>
      <c r="AA15" s="151"/>
      <c r="AB15" s="138">
        <v>21.3</v>
      </c>
      <c r="AC15" s="151" t="s">
        <v>90</v>
      </c>
      <c r="AD15" s="138">
        <v>41.68</v>
      </c>
      <c r="AE15" s="23"/>
    </row>
    <row r="16" s="8" customFormat="1" ht="63" customHeight="1" spans="1:31">
      <c r="A16" s="22">
        <v>9</v>
      </c>
      <c r="B16" s="23" t="s">
        <v>1005</v>
      </c>
      <c r="C16" s="23"/>
      <c r="D16" s="23"/>
      <c r="E16" s="23" t="s">
        <v>1028</v>
      </c>
      <c r="F16" s="23" t="s">
        <v>60</v>
      </c>
      <c r="G16" s="23" t="s">
        <v>1029</v>
      </c>
      <c r="H16" s="22" t="s">
        <v>61</v>
      </c>
      <c r="I16" s="23" t="s">
        <v>1030</v>
      </c>
      <c r="J16" s="22"/>
      <c r="K16" s="22"/>
      <c r="L16" s="22"/>
      <c r="M16" s="22"/>
      <c r="N16" s="23" t="s">
        <v>131</v>
      </c>
      <c r="O16" s="22"/>
      <c r="P16" s="22"/>
      <c r="Q16" s="23" t="s">
        <v>55</v>
      </c>
      <c r="R16" s="22"/>
      <c r="S16" s="23" t="s">
        <v>389</v>
      </c>
      <c r="T16" s="61"/>
      <c r="U16" s="61"/>
      <c r="V16" s="62" t="s">
        <v>1031</v>
      </c>
      <c r="W16" s="61"/>
      <c r="X16" s="61"/>
      <c r="Y16" s="23" t="s">
        <v>1032</v>
      </c>
      <c r="Z16" s="61"/>
      <c r="AA16" s="61"/>
      <c r="AB16" s="23">
        <v>2</v>
      </c>
      <c r="AC16" s="56">
        <v>2</v>
      </c>
      <c r="AD16" s="23">
        <v>2.5</v>
      </c>
      <c r="AE16" s="79" t="s">
        <v>1018</v>
      </c>
    </row>
    <row r="17" s="8" customFormat="1" ht="63" customHeight="1" spans="1:31">
      <c r="A17" s="22">
        <v>10</v>
      </c>
      <c r="B17" s="23" t="s">
        <v>1005</v>
      </c>
      <c r="C17" s="23" t="s">
        <v>48</v>
      </c>
      <c r="D17" s="23" t="s">
        <v>49</v>
      </c>
      <c r="E17" s="23" t="s">
        <v>1033</v>
      </c>
      <c r="F17" s="23" t="s">
        <v>60</v>
      </c>
      <c r="G17" s="23" t="s">
        <v>1029</v>
      </c>
      <c r="H17" s="22" t="s">
        <v>61</v>
      </c>
      <c r="I17" s="23" t="s">
        <v>1030</v>
      </c>
      <c r="J17" s="22"/>
      <c r="K17" s="22"/>
      <c r="L17" s="22"/>
      <c r="M17" s="22"/>
      <c r="N17" s="23" t="s">
        <v>131</v>
      </c>
      <c r="O17" s="22"/>
      <c r="P17" s="22"/>
      <c r="Q17" s="23" t="s">
        <v>55</v>
      </c>
      <c r="R17" s="22"/>
      <c r="S17" s="23" t="s">
        <v>389</v>
      </c>
      <c r="T17" s="61"/>
      <c r="U17" s="61"/>
      <c r="V17" s="62" t="s">
        <v>1031</v>
      </c>
      <c r="W17" s="61"/>
      <c r="X17" s="61"/>
      <c r="Y17" s="23" t="s">
        <v>1032</v>
      </c>
      <c r="Z17" s="61"/>
      <c r="AA17" s="61"/>
      <c r="AB17" s="23">
        <v>2</v>
      </c>
      <c r="AC17" s="60"/>
      <c r="AD17" s="23">
        <v>2.5</v>
      </c>
      <c r="AE17" s="147"/>
    </row>
    <row r="18" s="2" customFormat="1" ht="63" customHeight="1" spans="1:31">
      <c r="A18" s="22">
        <v>11</v>
      </c>
      <c r="B18" s="23" t="s">
        <v>1005</v>
      </c>
      <c r="C18" s="23"/>
      <c r="D18" s="23"/>
      <c r="E18" s="23" t="s">
        <v>1034</v>
      </c>
      <c r="F18" s="23" t="s">
        <v>60</v>
      </c>
      <c r="G18" s="23" t="s">
        <v>1035</v>
      </c>
      <c r="H18" s="23" t="s">
        <v>53</v>
      </c>
      <c r="I18" s="23" t="s">
        <v>1024</v>
      </c>
      <c r="J18" s="22"/>
      <c r="K18" s="23"/>
      <c r="L18" s="23"/>
      <c r="M18" s="23"/>
      <c r="N18" s="23" t="s">
        <v>131</v>
      </c>
      <c r="O18" s="23"/>
      <c r="P18" s="23"/>
      <c r="Q18" s="23" t="s">
        <v>55</v>
      </c>
      <c r="R18" s="23"/>
      <c r="S18" s="23" t="s">
        <v>1036</v>
      </c>
      <c r="T18" s="61"/>
      <c r="U18" s="61"/>
      <c r="V18" s="62" t="s">
        <v>1037</v>
      </c>
      <c r="W18" s="61"/>
      <c r="X18" s="61"/>
      <c r="Y18" s="23" t="s">
        <v>520</v>
      </c>
      <c r="Z18" s="61"/>
      <c r="AA18" s="61"/>
      <c r="AB18" s="81">
        <v>9.23</v>
      </c>
      <c r="AC18" s="62">
        <v>3.6</v>
      </c>
      <c r="AD18" s="81">
        <v>5.8</v>
      </c>
      <c r="AE18" s="163" t="s">
        <v>1038</v>
      </c>
    </row>
    <row r="19" s="2" customFormat="1" ht="63" customHeight="1" spans="1:31">
      <c r="A19" s="22">
        <v>12</v>
      </c>
      <c r="B19" s="23" t="s">
        <v>1005</v>
      </c>
      <c r="C19" s="23"/>
      <c r="D19" s="23"/>
      <c r="E19" s="23" t="s">
        <v>1039</v>
      </c>
      <c r="F19" s="23" t="s">
        <v>60</v>
      </c>
      <c r="G19" s="23"/>
      <c r="H19" s="23" t="s">
        <v>53</v>
      </c>
      <c r="I19" s="23" t="s">
        <v>1024</v>
      </c>
      <c r="J19" s="22"/>
      <c r="K19" s="71"/>
      <c r="L19" s="71"/>
      <c r="M19" s="71"/>
      <c r="N19" s="23" t="s">
        <v>131</v>
      </c>
      <c r="O19" s="71"/>
      <c r="P19" s="71"/>
      <c r="Q19" s="23" t="s">
        <v>55</v>
      </c>
      <c r="R19" s="71"/>
      <c r="S19" s="23" t="s">
        <v>1036</v>
      </c>
      <c r="T19" s="61"/>
      <c r="U19" s="61"/>
      <c r="V19" s="62" t="s">
        <v>1037</v>
      </c>
      <c r="W19" s="61"/>
      <c r="X19" s="61"/>
      <c r="Y19" s="23" t="s">
        <v>520</v>
      </c>
      <c r="Z19" s="61"/>
      <c r="AA19" s="61"/>
      <c r="AB19" s="81">
        <v>9.23</v>
      </c>
      <c r="AC19" s="62">
        <v>3.6</v>
      </c>
      <c r="AD19" s="81">
        <v>5.8</v>
      </c>
      <c r="AE19" s="163"/>
    </row>
    <row r="20" s="2" customFormat="1" ht="63" customHeight="1" spans="1:31">
      <c r="A20" s="22">
        <v>13</v>
      </c>
      <c r="B20" s="23" t="s">
        <v>1005</v>
      </c>
      <c r="C20" s="23"/>
      <c r="D20" s="23"/>
      <c r="E20" s="23" t="s">
        <v>1040</v>
      </c>
      <c r="F20" s="23" t="s">
        <v>60</v>
      </c>
      <c r="G20" s="23"/>
      <c r="H20" s="23" t="s">
        <v>53</v>
      </c>
      <c r="I20" s="23" t="s">
        <v>1024</v>
      </c>
      <c r="J20" s="22"/>
      <c r="K20" s="71"/>
      <c r="L20" s="71"/>
      <c r="M20" s="71"/>
      <c r="N20" s="23" t="s">
        <v>131</v>
      </c>
      <c r="O20" s="71"/>
      <c r="P20" s="71"/>
      <c r="Q20" s="23" t="s">
        <v>55</v>
      </c>
      <c r="R20" s="71"/>
      <c r="S20" s="23" t="s">
        <v>1036</v>
      </c>
      <c r="T20" s="61"/>
      <c r="U20" s="61"/>
      <c r="V20" s="62" t="s">
        <v>1037</v>
      </c>
      <c r="W20" s="61"/>
      <c r="X20" s="61"/>
      <c r="Y20" s="23" t="s">
        <v>520</v>
      </c>
      <c r="Z20" s="61"/>
      <c r="AA20" s="61"/>
      <c r="AB20" s="81">
        <v>9.23</v>
      </c>
      <c r="AC20" s="62">
        <v>3.6</v>
      </c>
      <c r="AD20" s="81">
        <v>5.8</v>
      </c>
      <c r="AE20" s="163"/>
    </row>
    <row r="21" s="2" customFormat="1" ht="63" customHeight="1" spans="1:31">
      <c r="A21" s="22">
        <v>14</v>
      </c>
      <c r="B21" s="23" t="s">
        <v>1005</v>
      </c>
      <c r="C21" s="23"/>
      <c r="D21" s="23"/>
      <c r="E21" s="23" t="s">
        <v>1041</v>
      </c>
      <c r="F21" s="23" t="s">
        <v>60</v>
      </c>
      <c r="G21" s="23" t="s">
        <v>1042</v>
      </c>
      <c r="H21" s="23" t="s">
        <v>53</v>
      </c>
      <c r="I21" s="23" t="s">
        <v>1024</v>
      </c>
      <c r="J21" s="22"/>
      <c r="K21" s="23"/>
      <c r="L21" s="23"/>
      <c r="M21" s="23"/>
      <c r="N21" s="23" t="s">
        <v>131</v>
      </c>
      <c r="O21" s="23"/>
      <c r="P21" s="23"/>
      <c r="Q21" s="23" t="s">
        <v>55</v>
      </c>
      <c r="R21" s="23"/>
      <c r="S21" s="23" t="s">
        <v>1036</v>
      </c>
      <c r="T21" s="61"/>
      <c r="U21" s="61"/>
      <c r="V21" s="62" t="s">
        <v>1037</v>
      </c>
      <c r="W21" s="61"/>
      <c r="X21" s="61"/>
      <c r="Y21" s="23" t="s">
        <v>520</v>
      </c>
      <c r="Z21" s="61"/>
      <c r="AA21" s="61"/>
      <c r="AB21" s="81">
        <v>9.23</v>
      </c>
      <c r="AC21" s="62">
        <v>3.6</v>
      </c>
      <c r="AD21" s="81">
        <v>5.8</v>
      </c>
      <c r="AE21" s="163"/>
    </row>
    <row r="22" s="2" customFormat="1" ht="82.9" customHeight="1" spans="1:31">
      <c r="A22" s="22">
        <v>15</v>
      </c>
      <c r="B22" s="23" t="s">
        <v>1005</v>
      </c>
      <c r="C22" s="23"/>
      <c r="D22" s="23"/>
      <c r="E22" s="23" t="s">
        <v>1043</v>
      </c>
      <c r="F22" s="23" t="s">
        <v>60</v>
      </c>
      <c r="G22" s="23" t="s">
        <v>1044</v>
      </c>
      <c r="H22" s="22" t="s">
        <v>283</v>
      </c>
      <c r="I22" s="22" t="s">
        <v>122</v>
      </c>
      <c r="J22" s="27" t="s">
        <v>55</v>
      </c>
      <c r="K22" s="71"/>
      <c r="L22" s="71"/>
      <c r="M22" s="71"/>
      <c r="N22" s="71"/>
      <c r="O22" s="71"/>
      <c r="P22" s="71"/>
      <c r="Q22" s="23" t="s">
        <v>55</v>
      </c>
      <c r="R22" s="71"/>
      <c r="S22" s="23" t="s">
        <v>389</v>
      </c>
      <c r="T22" s="61"/>
      <c r="U22" s="61"/>
      <c r="V22" s="62" t="s">
        <v>977</v>
      </c>
      <c r="W22" s="61"/>
      <c r="X22" s="61"/>
      <c r="Y22" s="23" t="s">
        <v>133</v>
      </c>
      <c r="Z22" s="61"/>
      <c r="AA22" s="61"/>
      <c r="AB22" s="22">
        <v>2.6</v>
      </c>
      <c r="AC22" s="91">
        <v>0.624</v>
      </c>
      <c r="AD22" s="22">
        <v>6.38</v>
      </c>
      <c r="AE22" s="23" t="s">
        <v>1045</v>
      </c>
    </row>
    <row r="23" s="2" customFormat="1" ht="63" customHeight="1" spans="1:31">
      <c r="A23" s="22">
        <v>16</v>
      </c>
      <c r="B23" s="23" t="s">
        <v>1005</v>
      </c>
      <c r="C23" s="23"/>
      <c r="D23" s="23"/>
      <c r="E23" s="23" t="s">
        <v>1046</v>
      </c>
      <c r="F23" s="23" t="s">
        <v>60</v>
      </c>
      <c r="G23" s="23" t="s">
        <v>1014</v>
      </c>
      <c r="H23" s="23" t="s">
        <v>53</v>
      </c>
      <c r="I23" s="23" t="s">
        <v>1015</v>
      </c>
      <c r="J23" s="23" t="s">
        <v>55</v>
      </c>
      <c r="K23" s="23"/>
      <c r="L23" s="23"/>
      <c r="M23" s="23"/>
      <c r="N23" s="23"/>
      <c r="O23" s="23"/>
      <c r="P23" s="23" t="s">
        <v>55</v>
      </c>
      <c r="Q23" s="23"/>
      <c r="R23" s="23"/>
      <c r="S23" s="23" t="s">
        <v>1016</v>
      </c>
      <c r="T23" s="61"/>
      <c r="U23" s="61"/>
      <c r="V23" s="152" t="s">
        <v>1017</v>
      </c>
      <c r="W23" s="151"/>
      <c r="X23" s="151"/>
      <c r="Y23" s="23" t="s">
        <v>133</v>
      </c>
      <c r="Z23" s="61"/>
      <c r="AA23" s="61"/>
      <c r="AB23" s="23">
        <v>13.5</v>
      </c>
      <c r="AC23" s="62">
        <v>4.1</v>
      </c>
      <c r="AD23" s="23">
        <v>18</v>
      </c>
      <c r="AE23" s="23"/>
    </row>
    <row r="24" s="2" customFormat="1" ht="105.6" customHeight="1" spans="1:31">
      <c r="A24" s="22">
        <v>17</v>
      </c>
      <c r="B24" s="23" t="s">
        <v>1005</v>
      </c>
      <c r="C24" s="23"/>
      <c r="D24" s="23"/>
      <c r="E24" s="23" t="s">
        <v>1047</v>
      </c>
      <c r="F24" s="23" t="s">
        <v>60</v>
      </c>
      <c r="G24" s="23" t="s">
        <v>1048</v>
      </c>
      <c r="H24" s="22" t="s">
        <v>61</v>
      </c>
      <c r="I24" s="23" t="s">
        <v>1049</v>
      </c>
      <c r="J24" s="22" t="s">
        <v>55</v>
      </c>
      <c r="K24" s="71"/>
      <c r="L24" s="71"/>
      <c r="M24" s="71"/>
      <c r="N24" s="71"/>
      <c r="O24" s="145"/>
      <c r="P24" s="71"/>
      <c r="Q24" s="22" t="s">
        <v>55</v>
      </c>
      <c r="R24" s="71"/>
      <c r="S24" s="23" t="s">
        <v>1036</v>
      </c>
      <c r="T24" s="61"/>
      <c r="U24" s="61"/>
      <c r="V24" s="62" t="s">
        <v>1050</v>
      </c>
      <c r="W24" s="61"/>
      <c r="X24" s="61"/>
      <c r="Y24" s="23" t="s">
        <v>1051</v>
      </c>
      <c r="Z24" s="61"/>
      <c r="AA24" s="61"/>
      <c r="AB24" s="81" t="s">
        <v>1052</v>
      </c>
      <c r="AC24" s="72">
        <v>9.35</v>
      </c>
      <c r="AD24" s="81" t="s">
        <v>1053</v>
      </c>
      <c r="AE24" s="164" t="s">
        <v>1054</v>
      </c>
    </row>
    <row r="25" s="2" customFormat="1" ht="63" customHeight="1" spans="1:31">
      <c r="A25" s="22">
        <v>18</v>
      </c>
      <c r="B25" s="23" t="s">
        <v>1005</v>
      </c>
      <c r="C25" s="23" t="s">
        <v>48</v>
      </c>
      <c r="D25" s="23" t="s">
        <v>49</v>
      </c>
      <c r="E25" s="23" t="s">
        <v>1055</v>
      </c>
      <c r="F25" s="23" t="s">
        <v>60</v>
      </c>
      <c r="G25" s="23" t="s">
        <v>1014</v>
      </c>
      <c r="H25" s="23" t="s">
        <v>53</v>
      </c>
      <c r="I25" s="23" t="s">
        <v>1015</v>
      </c>
      <c r="J25" s="23" t="s">
        <v>55</v>
      </c>
      <c r="K25" s="23"/>
      <c r="L25" s="23"/>
      <c r="M25" s="23"/>
      <c r="N25" s="23"/>
      <c r="O25" s="23"/>
      <c r="P25" s="23" t="s">
        <v>55</v>
      </c>
      <c r="Q25" s="23"/>
      <c r="R25" s="23"/>
      <c r="S25" s="23" t="s">
        <v>1016</v>
      </c>
      <c r="T25" s="61"/>
      <c r="U25" s="61"/>
      <c r="V25" s="152" t="s">
        <v>1017</v>
      </c>
      <c r="W25" s="151"/>
      <c r="X25" s="151"/>
      <c r="Y25" s="23" t="s">
        <v>133</v>
      </c>
      <c r="Z25" s="61"/>
      <c r="AA25" s="61"/>
      <c r="AB25" s="23">
        <v>13.5</v>
      </c>
      <c r="AC25" s="62">
        <v>4.1</v>
      </c>
      <c r="AD25" s="23">
        <v>18</v>
      </c>
      <c r="AE25" s="23" t="s">
        <v>1018</v>
      </c>
    </row>
    <row r="26" s="2" customFormat="1" ht="63" customHeight="1" spans="1:31">
      <c r="A26" s="22">
        <v>19</v>
      </c>
      <c r="B26" s="23" t="s">
        <v>1005</v>
      </c>
      <c r="C26" s="23"/>
      <c r="D26" s="23"/>
      <c r="E26" s="23" t="s">
        <v>1056</v>
      </c>
      <c r="F26" s="23" t="s">
        <v>60</v>
      </c>
      <c r="G26" s="23" t="s">
        <v>1014</v>
      </c>
      <c r="H26" s="23" t="s">
        <v>53</v>
      </c>
      <c r="I26" s="23" t="s">
        <v>1015</v>
      </c>
      <c r="J26" s="23" t="s">
        <v>55</v>
      </c>
      <c r="K26" s="23"/>
      <c r="L26" s="23"/>
      <c r="M26" s="23"/>
      <c r="N26" s="23"/>
      <c r="O26" s="23"/>
      <c r="P26" s="23" t="s">
        <v>55</v>
      </c>
      <c r="Q26" s="23"/>
      <c r="R26" s="23"/>
      <c r="S26" s="23" t="s">
        <v>1016</v>
      </c>
      <c r="T26" s="61"/>
      <c r="U26" s="61"/>
      <c r="V26" s="152" t="s">
        <v>1017</v>
      </c>
      <c r="W26" s="151"/>
      <c r="X26" s="151"/>
      <c r="Y26" s="23" t="s">
        <v>133</v>
      </c>
      <c r="Z26" s="61"/>
      <c r="AA26" s="61"/>
      <c r="AB26" s="23">
        <v>13.5</v>
      </c>
      <c r="AC26" s="62">
        <v>4.1</v>
      </c>
      <c r="AD26" s="23">
        <v>18</v>
      </c>
      <c r="AE26" s="23"/>
    </row>
    <row r="27" s="2" customFormat="1" ht="63" customHeight="1" spans="1:31">
      <c r="A27" s="22">
        <v>20</v>
      </c>
      <c r="B27" s="23" t="s">
        <v>1005</v>
      </c>
      <c r="C27" s="23"/>
      <c r="D27" s="23"/>
      <c r="E27" s="23" t="s">
        <v>1057</v>
      </c>
      <c r="F27" s="23" t="s">
        <v>60</v>
      </c>
      <c r="G27" s="23" t="s">
        <v>1014</v>
      </c>
      <c r="H27" s="23" t="s">
        <v>53</v>
      </c>
      <c r="I27" s="23" t="s">
        <v>1015</v>
      </c>
      <c r="J27" s="23" t="s">
        <v>55</v>
      </c>
      <c r="K27" s="23"/>
      <c r="L27" s="23"/>
      <c r="M27" s="23"/>
      <c r="N27" s="23"/>
      <c r="O27" s="23"/>
      <c r="P27" s="23" t="s">
        <v>55</v>
      </c>
      <c r="Q27" s="23"/>
      <c r="R27" s="23"/>
      <c r="S27" s="23" t="s">
        <v>1016</v>
      </c>
      <c r="T27" s="61"/>
      <c r="U27" s="61"/>
      <c r="V27" s="152" t="s">
        <v>1017</v>
      </c>
      <c r="W27" s="151"/>
      <c r="X27" s="151"/>
      <c r="Y27" s="23" t="s">
        <v>133</v>
      </c>
      <c r="Z27" s="61"/>
      <c r="AA27" s="61"/>
      <c r="AB27" s="23">
        <v>13.5</v>
      </c>
      <c r="AC27" s="62">
        <v>4.1</v>
      </c>
      <c r="AD27" s="23">
        <v>18</v>
      </c>
      <c r="AE27" s="23"/>
    </row>
    <row r="28" s="2" customFormat="1" ht="108.6" customHeight="1" spans="1:31">
      <c r="A28" s="22">
        <v>21</v>
      </c>
      <c r="B28" s="23" t="s">
        <v>1005</v>
      </c>
      <c r="C28" s="23"/>
      <c r="D28" s="23"/>
      <c r="E28" s="23" t="s">
        <v>1058</v>
      </c>
      <c r="F28" s="23" t="s">
        <v>60</v>
      </c>
      <c r="G28" s="23" t="s">
        <v>1048</v>
      </c>
      <c r="H28" s="22" t="s">
        <v>61</v>
      </c>
      <c r="I28" s="23" t="s">
        <v>1049</v>
      </c>
      <c r="J28" s="71" t="s">
        <v>55</v>
      </c>
      <c r="K28" s="71"/>
      <c r="L28" s="71"/>
      <c r="M28" s="71"/>
      <c r="N28" s="71"/>
      <c r="O28" s="71"/>
      <c r="P28" s="71"/>
      <c r="Q28" s="71" t="s">
        <v>55</v>
      </c>
      <c r="R28" s="71"/>
      <c r="S28" s="81" t="s">
        <v>1036</v>
      </c>
      <c r="T28" s="153"/>
      <c r="U28" s="153"/>
      <c r="V28" s="62" t="s">
        <v>1050</v>
      </c>
      <c r="W28" s="61"/>
      <c r="X28" s="61"/>
      <c r="Y28" s="81" t="s">
        <v>1051</v>
      </c>
      <c r="Z28" s="153"/>
      <c r="AA28" s="153"/>
      <c r="AB28" s="81" t="s">
        <v>1052</v>
      </c>
      <c r="AC28" s="72">
        <v>9.35</v>
      </c>
      <c r="AD28" s="81" t="s">
        <v>1053</v>
      </c>
      <c r="AE28" s="23" t="s">
        <v>1018</v>
      </c>
    </row>
    <row r="29" s="2" customFormat="1" ht="108.6" customHeight="1" spans="1:31">
      <c r="A29" s="22">
        <v>22</v>
      </c>
      <c r="B29" s="23" t="s">
        <v>1005</v>
      </c>
      <c r="C29" s="23"/>
      <c r="D29" s="23"/>
      <c r="E29" s="23" t="s">
        <v>1059</v>
      </c>
      <c r="F29" s="23" t="s">
        <v>60</v>
      </c>
      <c r="G29" s="23" t="s">
        <v>1048</v>
      </c>
      <c r="H29" s="22" t="s">
        <v>61</v>
      </c>
      <c r="I29" s="23" t="s">
        <v>1049</v>
      </c>
      <c r="J29" s="71" t="s">
        <v>55</v>
      </c>
      <c r="K29" s="71"/>
      <c r="L29" s="71"/>
      <c r="M29" s="71"/>
      <c r="N29" s="71"/>
      <c r="O29" s="71"/>
      <c r="P29" s="71"/>
      <c r="Q29" s="71" t="s">
        <v>55</v>
      </c>
      <c r="R29" s="71"/>
      <c r="S29" s="81" t="s">
        <v>1036</v>
      </c>
      <c r="T29" s="153"/>
      <c r="U29" s="153"/>
      <c r="V29" s="62" t="s">
        <v>1050</v>
      </c>
      <c r="W29" s="61"/>
      <c r="X29" s="61"/>
      <c r="Y29" s="81" t="s">
        <v>1051</v>
      </c>
      <c r="Z29" s="153"/>
      <c r="AA29" s="153"/>
      <c r="AB29" s="81" t="s">
        <v>1052</v>
      </c>
      <c r="AC29" s="72">
        <v>9.35</v>
      </c>
      <c r="AD29" s="81" t="s">
        <v>1053</v>
      </c>
      <c r="AE29" s="23"/>
    </row>
    <row r="30" s="2" customFormat="1" ht="108.6" customHeight="1" spans="1:31">
      <c r="A30" s="22">
        <v>23</v>
      </c>
      <c r="B30" s="23" t="s">
        <v>1005</v>
      </c>
      <c r="C30" s="23"/>
      <c r="D30" s="23"/>
      <c r="E30" s="23" t="s">
        <v>1060</v>
      </c>
      <c r="F30" s="23" t="s">
        <v>60</v>
      </c>
      <c r="G30" s="23" t="s">
        <v>1048</v>
      </c>
      <c r="H30" s="22" t="s">
        <v>61</v>
      </c>
      <c r="I30" s="23" t="s">
        <v>1049</v>
      </c>
      <c r="J30" s="71" t="s">
        <v>55</v>
      </c>
      <c r="K30" s="71"/>
      <c r="L30" s="71"/>
      <c r="M30" s="71"/>
      <c r="N30" s="71"/>
      <c r="O30" s="71"/>
      <c r="P30" s="71"/>
      <c r="Q30" s="71" t="s">
        <v>55</v>
      </c>
      <c r="R30" s="71"/>
      <c r="S30" s="81" t="s">
        <v>1036</v>
      </c>
      <c r="T30" s="153"/>
      <c r="U30" s="153"/>
      <c r="V30" s="62" t="s">
        <v>1050</v>
      </c>
      <c r="W30" s="61"/>
      <c r="X30" s="61"/>
      <c r="Y30" s="81" t="s">
        <v>1051</v>
      </c>
      <c r="Z30" s="153"/>
      <c r="AA30" s="153"/>
      <c r="AB30" s="81" t="s">
        <v>1052</v>
      </c>
      <c r="AC30" s="72">
        <v>9.35</v>
      </c>
      <c r="AD30" s="81" t="s">
        <v>1053</v>
      </c>
      <c r="AE30" s="23"/>
    </row>
    <row r="31" s="2" customFormat="1" ht="108.6" customHeight="1" spans="1:31">
      <c r="A31" s="22">
        <v>24</v>
      </c>
      <c r="B31" s="23" t="s">
        <v>1005</v>
      </c>
      <c r="C31" s="23" t="s">
        <v>48</v>
      </c>
      <c r="D31" s="23" t="s">
        <v>49</v>
      </c>
      <c r="E31" s="23" t="s">
        <v>1061</v>
      </c>
      <c r="F31" s="23" t="s">
        <v>60</v>
      </c>
      <c r="G31" s="23" t="s">
        <v>1048</v>
      </c>
      <c r="H31" s="22" t="s">
        <v>61</v>
      </c>
      <c r="I31" s="23" t="s">
        <v>1049</v>
      </c>
      <c r="J31" s="71" t="s">
        <v>55</v>
      </c>
      <c r="K31" s="71"/>
      <c r="L31" s="71"/>
      <c r="M31" s="71"/>
      <c r="N31" s="71"/>
      <c r="O31" s="71"/>
      <c r="P31" s="71"/>
      <c r="Q31" s="71" t="s">
        <v>55</v>
      </c>
      <c r="R31" s="71"/>
      <c r="S31" s="81" t="s">
        <v>1036</v>
      </c>
      <c r="T31" s="153"/>
      <c r="U31" s="153"/>
      <c r="V31" s="62" t="s">
        <v>1050</v>
      </c>
      <c r="W31" s="61"/>
      <c r="X31" s="61"/>
      <c r="Y31" s="81" t="s">
        <v>1051</v>
      </c>
      <c r="Z31" s="153"/>
      <c r="AA31" s="153"/>
      <c r="AB31" s="81" t="s">
        <v>1052</v>
      </c>
      <c r="AC31" s="72">
        <v>9.35</v>
      </c>
      <c r="AD31" s="81" t="s">
        <v>1053</v>
      </c>
      <c r="AE31" s="23"/>
    </row>
    <row r="32" s="2" customFormat="1" ht="63" customHeight="1" spans="1:31">
      <c r="A32" s="22">
        <v>25</v>
      </c>
      <c r="B32" s="23" t="s">
        <v>1005</v>
      </c>
      <c r="C32" s="23"/>
      <c r="D32" s="23"/>
      <c r="E32" s="23" t="s">
        <v>1062</v>
      </c>
      <c r="F32" s="23" t="s">
        <v>60</v>
      </c>
      <c r="G32" s="138" t="s">
        <v>1007</v>
      </c>
      <c r="H32" s="138" t="s">
        <v>61</v>
      </c>
      <c r="I32" s="138" t="s">
        <v>1008</v>
      </c>
      <c r="J32" s="36" t="s">
        <v>55</v>
      </c>
      <c r="K32" s="138"/>
      <c r="L32" s="138"/>
      <c r="M32" s="138"/>
      <c r="N32" s="138"/>
      <c r="O32" s="138"/>
      <c r="P32" s="35" t="s">
        <v>55</v>
      </c>
      <c r="Q32" s="138"/>
      <c r="R32" s="138" t="s">
        <v>1009</v>
      </c>
      <c r="S32" s="138" t="s">
        <v>1010</v>
      </c>
      <c r="T32" s="151"/>
      <c r="U32" s="151"/>
      <c r="V32" s="152" t="s">
        <v>152</v>
      </c>
      <c r="W32" s="151"/>
      <c r="X32" s="151"/>
      <c r="Y32" s="144" t="s">
        <v>1011</v>
      </c>
      <c r="Z32" s="151"/>
      <c r="AA32" s="151"/>
      <c r="AB32" s="138">
        <v>9.8</v>
      </c>
      <c r="AC32" s="165" t="s">
        <v>1063</v>
      </c>
      <c r="AD32" s="138">
        <v>14.11</v>
      </c>
      <c r="AE32" s="138" t="s">
        <v>1018</v>
      </c>
    </row>
    <row r="33" s="2" customFormat="1" ht="63" customHeight="1" spans="1:31">
      <c r="A33" s="22">
        <v>26</v>
      </c>
      <c r="B33" s="23" t="s">
        <v>1005</v>
      </c>
      <c r="C33" s="23"/>
      <c r="D33" s="23"/>
      <c r="E33" s="23" t="s">
        <v>1064</v>
      </c>
      <c r="F33" s="23" t="s">
        <v>60</v>
      </c>
      <c r="G33" s="138" t="s">
        <v>1007</v>
      </c>
      <c r="H33" s="138" t="s">
        <v>61</v>
      </c>
      <c r="I33" s="138" t="s">
        <v>1008</v>
      </c>
      <c r="J33" s="36" t="s">
        <v>55</v>
      </c>
      <c r="K33" s="138"/>
      <c r="L33" s="138"/>
      <c r="M33" s="138"/>
      <c r="N33" s="138"/>
      <c r="O33" s="138"/>
      <c r="P33" s="35" t="s">
        <v>55</v>
      </c>
      <c r="Q33" s="138"/>
      <c r="R33" s="138" t="s">
        <v>1009</v>
      </c>
      <c r="S33" s="138" t="s">
        <v>1010</v>
      </c>
      <c r="T33" s="151"/>
      <c r="U33" s="151"/>
      <c r="V33" s="152" t="s">
        <v>152</v>
      </c>
      <c r="W33" s="151"/>
      <c r="X33" s="151"/>
      <c r="Y33" s="144" t="s">
        <v>1011</v>
      </c>
      <c r="Z33" s="151"/>
      <c r="AA33" s="151"/>
      <c r="AB33" s="138">
        <v>9.8</v>
      </c>
      <c r="AC33" s="166"/>
      <c r="AD33" s="138">
        <v>14.11</v>
      </c>
      <c r="AE33" s="138"/>
    </row>
    <row r="34" s="2" customFormat="1" ht="63" customHeight="1" spans="1:31">
      <c r="A34" s="22">
        <v>27</v>
      </c>
      <c r="B34" s="23" t="s">
        <v>1005</v>
      </c>
      <c r="C34" s="23"/>
      <c r="D34" s="23"/>
      <c r="E34" s="23" t="s">
        <v>1065</v>
      </c>
      <c r="F34" s="23" t="s">
        <v>60</v>
      </c>
      <c r="G34" s="138" t="s">
        <v>1007</v>
      </c>
      <c r="H34" s="138" t="s">
        <v>61</v>
      </c>
      <c r="I34" s="138" t="s">
        <v>1008</v>
      </c>
      <c r="J34" s="36" t="s">
        <v>55</v>
      </c>
      <c r="K34" s="138"/>
      <c r="L34" s="138"/>
      <c r="M34" s="138"/>
      <c r="N34" s="138"/>
      <c r="O34" s="138"/>
      <c r="P34" s="35" t="s">
        <v>55</v>
      </c>
      <c r="Q34" s="138"/>
      <c r="R34" s="138" t="s">
        <v>1009</v>
      </c>
      <c r="S34" s="138" t="s">
        <v>1010</v>
      </c>
      <c r="T34" s="151"/>
      <c r="U34" s="151"/>
      <c r="V34" s="152" t="s">
        <v>152</v>
      </c>
      <c r="W34" s="151"/>
      <c r="X34" s="151"/>
      <c r="Y34" s="144" t="s">
        <v>1011</v>
      </c>
      <c r="Z34" s="151"/>
      <c r="AA34" s="151"/>
      <c r="AB34" s="138">
        <v>9.8</v>
      </c>
      <c r="AC34" s="166"/>
      <c r="AD34" s="138">
        <v>14.11</v>
      </c>
      <c r="AE34" s="138"/>
    </row>
    <row r="35" s="2" customFormat="1" ht="63" customHeight="1" spans="1:31">
      <c r="A35" s="22">
        <v>28</v>
      </c>
      <c r="B35" s="23" t="s">
        <v>1005</v>
      </c>
      <c r="C35" s="23"/>
      <c r="D35" s="23"/>
      <c r="E35" s="23" t="s">
        <v>1066</v>
      </c>
      <c r="F35" s="23" t="s">
        <v>60</v>
      </c>
      <c r="G35" s="138" t="s">
        <v>1007</v>
      </c>
      <c r="H35" s="138" t="s">
        <v>61</v>
      </c>
      <c r="I35" s="138" t="s">
        <v>1008</v>
      </c>
      <c r="J35" s="36" t="s">
        <v>55</v>
      </c>
      <c r="K35" s="138"/>
      <c r="L35" s="138"/>
      <c r="M35" s="138"/>
      <c r="N35" s="138"/>
      <c r="O35" s="138"/>
      <c r="P35" s="35" t="s">
        <v>55</v>
      </c>
      <c r="Q35" s="138"/>
      <c r="R35" s="138" t="s">
        <v>1009</v>
      </c>
      <c r="S35" s="138" t="s">
        <v>1010</v>
      </c>
      <c r="T35" s="151"/>
      <c r="U35" s="151"/>
      <c r="V35" s="152" t="s">
        <v>152</v>
      </c>
      <c r="W35" s="151"/>
      <c r="X35" s="151"/>
      <c r="Y35" s="144" t="s">
        <v>1011</v>
      </c>
      <c r="Z35" s="151"/>
      <c r="AA35" s="151"/>
      <c r="AB35" s="138">
        <v>9.8</v>
      </c>
      <c r="AC35" s="166"/>
      <c r="AD35" s="138">
        <v>14.11</v>
      </c>
      <c r="AE35" s="138"/>
    </row>
    <row r="36" s="2" customFormat="1" ht="63" customHeight="1" spans="1:31">
      <c r="A36" s="22">
        <v>29</v>
      </c>
      <c r="B36" s="23" t="s">
        <v>1005</v>
      </c>
      <c r="C36" s="23"/>
      <c r="D36" s="23"/>
      <c r="E36" s="23" t="s">
        <v>1067</v>
      </c>
      <c r="F36" s="23" t="s">
        <v>60</v>
      </c>
      <c r="G36" s="138" t="s">
        <v>1007</v>
      </c>
      <c r="H36" s="138" t="s">
        <v>61</v>
      </c>
      <c r="I36" s="138" t="s">
        <v>1008</v>
      </c>
      <c r="J36" s="36" t="s">
        <v>55</v>
      </c>
      <c r="K36" s="138"/>
      <c r="L36" s="138"/>
      <c r="M36" s="138"/>
      <c r="N36" s="138"/>
      <c r="O36" s="138"/>
      <c r="P36" s="35" t="s">
        <v>55</v>
      </c>
      <c r="Q36" s="138"/>
      <c r="R36" s="138" t="s">
        <v>1009</v>
      </c>
      <c r="S36" s="138" t="s">
        <v>1010</v>
      </c>
      <c r="T36" s="151"/>
      <c r="U36" s="151"/>
      <c r="V36" s="152" t="s">
        <v>152</v>
      </c>
      <c r="W36" s="151"/>
      <c r="X36" s="151"/>
      <c r="Y36" s="144" t="s">
        <v>1011</v>
      </c>
      <c r="Z36" s="151"/>
      <c r="AA36" s="151"/>
      <c r="AB36" s="152">
        <v>9.8</v>
      </c>
      <c r="AC36" s="167"/>
      <c r="AD36" s="152">
        <v>14.11</v>
      </c>
      <c r="AE36" s="138"/>
    </row>
    <row r="37" s="9" customFormat="1" ht="53.45" customHeight="1" spans="1:31">
      <c r="A37" s="23">
        <v>35</v>
      </c>
      <c r="B37" s="23" t="s">
        <v>1005</v>
      </c>
      <c r="C37" s="23"/>
      <c r="D37" s="23"/>
      <c r="E37" s="23" t="s">
        <v>1068</v>
      </c>
      <c r="F37" s="23" t="s">
        <v>60</v>
      </c>
      <c r="G37" s="23" t="s">
        <v>1069</v>
      </c>
      <c r="H37" s="23" t="s">
        <v>61</v>
      </c>
      <c r="I37" s="146" t="s">
        <v>126</v>
      </c>
      <c r="J37" s="35" t="s">
        <v>55</v>
      </c>
      <c r="K37" s="81"/>
      <c r="L37" s="81"/>
      <c r="M37" s="81"/>
      <c r="N37" s="81"/>
      <c r="O37" s="81"/>
      <c r="P37" s="35" t="s">
        <v>55</v>
      </c>
      <c r="Q37" s="81"/>
      <c r="R37" s="81"/>
      <c r="S37" s="81" t="s">
        <v>1070</v>
      </c>
      <c r="T37" s="153"/>
      <c r="U37" s="153"/>
      <c r="V37" s="61" t="s">
        <v>90</v>
      </c>
      <c r="W37" s="61"/>
      <c r="X37" s="61"/>
      <c r="Y37" s="168" t="s">
        <v>639</v>
      </c>
      <c r="Z37" s="168"/>
      <c r="AA37" s="168"/>
      <c r="AB37" s="62">
        <v>22.6</v>
      </c>
      <c r="AC37" s="61" t="s">
        <v>90</v>
      </c>
      <c r="AD37" s="62">
        <v>27.6</v>
      </c>
      <c r="AE37" s="23" t="s">
        <v>1018</v>
      </c>
    </row>
    <row r="38" s="9" customFormat="1" ht="53.45" customHeight="1" spans="1:31">
      <c r="A38" s="23">
        <v>36</v>
      </c>
      <c r="B38" s="23" t="s">
        <v>1005</v>
      </c>
      <c r="C38" s="23"/>
      <c r="D38" s="23"/>
      <c r="E38" s="23" t="s">
        <v>1071</v>
      </c>
      <c r="F38" s="23" t="s">
        <v>60</v>
      </c>
      <c r="G38" s="23" t="s">
        <v>1069</v>
      </c>
      <c r="H38" s="23" t="s">
        <v>61</v>
      </c>
      <c r="I38" s="23" t="s">
        <v>126</v>
      </c>
      <c r="J38" s="35" t="s">
        <v>55</v>
      </c>
      <c r="K38" s="81"/>
      <c r="L38" s="81"/>
      <c r="M38" s="81"/>
      <c r="N38" s="81"/>
      <c r="O38" s="81"/>
      <c r="P38" s="35" t="s">
        <v>55</v>
      </c>
      <c r="Q38" s="81"/>
      <c r="R38" s="81"/>
      <c r="S38" s="81" t="s">
        <v>1070</v>
      </c>
      <c r="T38" s="153"/>
      <c r="U38" s="153"/>
      <c r="V38" s="61" t="s">
        <v>90</v>
      </c>
      <c r="W38" s="61"/>
      <c r="X38" s="61"/>
      <c r="Y38" s="168" t="s">
        <v>639</v>
      </c>
      <c r="Z38" s="168"/>
      <c r="AA38" s="168"/>
      <c r="AB38" s="62">
        <v>22.6</v>
      </c>
      <c r="AC38" s="61" t="s">
        <v>90</v>
      </c>
      <c r="AD38" s="62">
        <v>27.6</v>
      </c>
      <c r="AE38" s="23"/>
    </row>
    <row r="39" s="9" customFormat="1" ht="53.45" customHeight="1" spans="1:31">
      <c r="A39" s="23">
        <v>37</v>
      </c>
      <c r="B39" s="23" t="s">
        <v>1005</v>
      </c>
      <c r="C39" s="23"/>
      <c r="D39" s="23"/>
      <c r="E39" s="23" t="s">
        <v>1072</v>
      </c>
      <c r="F39" s="23" t="s">
        <v>60</v>
      </c>
      <c r="G39" s="23" t="s">
        <v>1069</v>
      </c>
      <c r="H39" s="23" t="s">
        <v>61</v>
      </c>
      <c r="I39" s="23" t="s">
        <v>126</v>
      </c>
      <c r="J39" s="35" t="s">
        <v>55</v>
      </c>
      <c r="K39" s="81"/>
      <c r="L39" s="81"/>
      <c r="M39" s="81"/>
      <c r="N39" s="81"/>
      <c r="O39" s="81"/>
      <c r="P39" s="35" t="s">
        <v>55</v>
      </c>
      <c r="Q39" s="81"/>
      <c r="R39" s="81"/>
      <c r="S39" s="81" t="s">
        <v>1070</v>
      </c>
      <c r="T39" s="153"/>
      <c r="U39" s="153"/>
      <c r="V39" s="61" t="s">
        <v>90</v>
      </c>
      <c r="W39" s="61"/>
      <c r="X39" s="61"/>
      <c r="Y39" s="168" t="s">
        <v>639</v>
      </c>
      <c r="Z39" s="168"/>
      <c r="AA39" s="168"/>
      <c r="AB39" s="62">
        <v>22.6</v>
      </c>
      <c r="AC39" s="61" t="s">
        <v>90</v>
      </c>
      <c r="AD39" s="62">
        <v>27.6</v>
      </c>
      <c r="AE39" s="23"/>
    </row>
    <row r="40" s="9" customFormat="1" ht="53.45" customHeight="1" spans="1:31">
      <c r="A40" s="23">
        <v>38</v>
      </c>
      <c r="B40" s="23" t="s">
        <v>1005</v>
      </c>
      <c r="C40" s="23" t="s">
        <v>48</v>
      </c>
      <c r="D40" s="23" t="s">
        <v>49</v>
      </c>
      <c r="E40" s="23" t="s">
        <v>1073</v>
      </c>
      <c r="F40" s="23" t="s">
        <v>60</v>
      </c>
      <c r="G40" s="23" t="s">
        <v>1069</v>
      </c>
      <c r="H40" s="23" t="s">
        <v>61</v>
      </c>
      <c r="I40" s="23" t="s">
        <v>126</v>
      </c>
      <c r="J40" s="35" t="s">
        <v>55</v>
      </c>
      <c r="K40" s="81"/>
      <c r="L40" s="81"/>
      <c r="M40" s="81"/>
      <c r="N40" s="81"/>
      <c r="O40" s="81"/>
      <c r="P40" s="35" t="s">
        <v>55</v>
      </c>
      <c r="Q40" s="81"/>
      <c r="R40" s="81"/>
      <c r="S40" s="81" t="s">
        <v>1070</v>
      </c>
      <c r="T40" s="153"/>
      <c r="U40" s="153"/>
      <c r="V40" s="61" t="s">
        <v>90</v>
      </c>
      <c r="W40" s="61"/>
      <c r="X40" s="61"/>
      <c r="Y40" s="168" t="s">
        <v>639</v>
      </c>
      <c r="Z40" s="168"/>
      <c r="AA40" s="168"/>
      <c r="AB40" s="62">
        <v>22.6</v>
      </c>
      <c r="AC40" s="61" t="s">
        <v>90</v>
      </c>
      <c r="AD40" s="62">
        <v>27.6</v>
      </c>
      <c r="AE40" s="23" t="s">
        <v>1018</v>
      </c>
    </row>
    <row r="41" s="9" customFormat="1" ht="53.45" customHeight="1" spans="1:31">
      <c r="A41" s="23">
        <v>39</v>
      </c>
      <c r="B41" s="23" t="s">
        <v>1005</v>
      </c>
      <c r="C41" s="23"/>
      <c r="D41" s="23"/>
      <c r="E41" s="23" t="s">
        <v>1074</v>
      </c>
      <c r="F41" s="23" t="s">
        <v>60</v>
      </c>
      <c r="G41" s="23" t="s">
        <v>1069</v>
      </c>
      <c r="H41" s="23" t="s">
        <v>61</v>
      </c>
      <c r="I41" s="23" t="s">
        <v>126</v>
      </c>
      <c r="J41" s="35" t="s">
        <v>55</v>
      </c>
      <c r="K41" s="81"/>
      <c r="L41" s="81"/>
      <c r="M41" s="81"/>
      <c r="N41" s="81"/>
      <c r="O41" s="81"/>
      <c r="P41" s="35" t="s">
        <v>55</v>
      </c>
      <c r="Q41" s="81"/>
      <c r="R41" s="81"/>
      <c r="S41" s="81" t="s">
        <v>1070</v>
      </c>
      <c r="T41" s="153"/>
      <c r="U41" s="153"/>
      <c r="V41" s="61" t="s">
        <v>90</v>
      </c>
      <c r="W41" s="61"/>
      <c r="X41" s="61"/>
      <c r="Y41" s="168" t="s">
        <v>639</v>
      </c>
      <c r="Z41" s="168"/>
      <c r="AA41" s="168"/>
      <c r="AB41" s="62">
        <v>22.6</v>
      </c>
      <c r="AC41" s="61" t="s">
        <v>90</v>
      </c>
      <c r="AD41" s="62">
        <v>27.6</v>
      </c>
      <c r="AE41" s="23"/>
    </row>
    <row r="42" s="9" customFormat="1" ht="53.45" customHeight="1" spans="1:31">
      <c r="A42" s="23">
        <v>40</v>
      </c>
      <c r="B42" s="23" t="s">
        <v>1005</v>
      </c>
      <c r="C42" s="23"/>
      <c r="D42" s="23"/>
      <c r="E42" s="23" t="s">
        <v>1075</v>
      </c>
      <c r="F42" s="23" t="s">
        <v>60</v>
      </c>
      <c r="G42" s="23" t="s">
        <v>1069</v>
      </c>
      <c r="H42" s="23" t="s">
        <v>61</v>
      </c>
      <c r="I42" s="23" t="s">
        <v>126</v>
      </c>
      <c r="J42" s="35" t="s">
        <v>55</v>
      </c>
      <c r="K42" s="81"/>
      <c r="L42" s="81"/>
      <c r="M42" s="81"/>
      <c r="N42" s="81"/>
      <c r="O42" s="81"/>
      <c r="P42" s="35" t="s">
        <v>55</v>
      </c>
      <c r="Q42" s="81"/>
      <c r="R42" s="81"/>
      <c r="S42" s="81" t="s">
        <v>1070</v>
      </c>
      <c r="T42" s="153"/>
      <c r="U42" s="153"/>
      <c r="V42" s="61" t="s">
        <v>90</v>
      </c>
      <c r="W42" s="61"/>
      <c r="X42" s="61"/>
      <c r="Y42" s="168" t="s">
        <v>639</v>
      </c>
      <c r="Z42" s="168"/>
      <c r="AA42" s="168"/>
      <c r="AB42" s="62">
        <v>22.6</v>
      </c>
      <c r="AC42" s="61" t="s">
        <v>90</v>
      </c>
      <c r="AD42" s="62">
        <v>27.6</v>
      </c>
      <c r="AE42" s="23"/>
    </row>
    <row r="43" s="8" customFormat="1" ht="63" customHeight="1" spans="1:31">
      <c r="A43" s="22">
        <v>41</v>
      </c>
      <c r="B43" s="23" t="s">
        <v>1005</v>
      </c>
      <c r="C43" s="23"/>
      <c r="D43" s="23"/>
      <c r="E43" s="23" t="s">
        <v>1076</v>
      </c>
      <c r="F43" s="23" t="s">
        <v>60</v>
      </c>
      <c r="G43" s="23" t="s">
        <v>1029</v>
      </c>
      <c r="H43" s="22" t="s">
        <v>61</v>
      </c>
      <c r="I43" s="23" t="s">
        <v>1030</v>
      </c>
      <c r="J43" s="22"/>
      <c r="K43" s="22"/>
      <c r="L43" s="22"/>
      <c r="M43" s="22"/>
      <c r="N43" s="23" t="s">
        <v>131</v>
      </c>
      <c r="O43" s="22"/>
      <c r="P43" s="22"/>
      <c r="Q43" s="35" t="s">
        <v>55</v>
      </c>
      <c r="R43" s="22"/>
      <c r="S43" s="23" t="s">
        <v>389</v>
      </c>
      <c r="T43" s="61"/>
      <c r="U43" s="61"/>
      <c r="V43" s="62" t="s">
        <v>1031</v>
      </c>
      <c r="W43" s="61"/>
      <c r="X43" s="61"/>
      <c r="Y43" s="23" t="s">
        <v>1032</v>
      </c>
      <c r="Z43" s="61"/>
      <c r="AA43" s="61"/>
      <c r="AB43" s="62">
        <v>2</v>
      </c>
      <c r="AC43" s="62">
        <v>2</v>
      </c>
      <c r="AD43" s="62">
        <v>2.5</v>
      </c>
      <c r="AE43" s="163" t="s">
        <v>1018</v>
      </c>
    </row>
    <row r="44" s="2" customFormat="1" ht="30" customHeight="1" spans="1:31">
      <c r="A44" s="22">
        <v>42</v>
      </c>
      <c r="B44" s="23" t="s">
        <v>1005</v>
      </c>
      <c r="C44" s="23"/>
      <c r="D44" s="23"/>
      <c r="E44" s="23" t="s">
        <v>1077</v>
      </c>
      <c r="F44" s="23" t="s">
        <v>60</v>
      </c>
      <c r="G44" s="23" t="s">
        <v>1044</v>
      </c>
      <c r="H44" s="22" t="s">
        <v>283</v>
      </c>
      <c r="I44" s="22" t="s">
        <v>122</v>
      </c>
      <c r="J44" s="27" t="s">
        <v>55</v>
      </c>
      <c r="K44" s="22"/>
      <c r="L44" s="22"/>
      <c r="M44" s="22"/>
      <c r="N44" s="22"/>
      <c r="O44" s="22"/>
      <c r="P44" s="22"/>
      <c r="Q44" s="22" t="s">
        <v>55</v>
      </c>
      <c r="R44" s="22"/>
      <c r="S44" s="23" t="s">
        <v>1010</v>
      </c>
      <c r="T44" s="61"/>
      <c r="U44" s="61"/>
      <c r="V44" s="62" t="s">
        <v>977</v>
      </c>
      <c r="W44" s="61"/>
      <c r="X44" s="61"/>
      <c r="Y44" s="23" t="s">
        <v>133</v>
      </c>
      <c r="Z44" s="61"/>
      <c r="AA44" s="61"/>
      <c r="AB44" s="22">
        <v>7</v>
      </c>
      <c r="AC44" s="72">
        <v>0.48</v>
      </c>
      <c r="AD44" s="22">
        <v>6.38</v>
      </c>
      <c r="AE44" s="23" t="s">
        <v>1018</v>
      </c>
    </row>
    <row r="45" s="2" customFormat="1" ht="30" customHeight="1" spans="1:31">
      <c r="A45" s="22">
        <v>43</v>
      </c>
      <c r="B45" s="23" t="s">
        <v>1005</v>
      </c>
      <c r="C45" s="23"/>
      <c r="D45" s="23"/>
      <c r="E45" s="23" t="s">
        <v>1078</v>
      </c>
      <c r="F45" s="23" t="s">
        <v>60</v>
      </c>
      <c r="G45" s="23"/>
      <c r="H45" s="22"/>
      <c r="I45" s="22"/>
      <c r="J45" s="27"/>
      <c r="K45" s="22"/>
      <c r="L45" s="22"/>
      <c r="M45" s="22"/>
      <c r="N45" s="22"/>
      <c r="O45" s="22"/>
      <c r="P45" s="22"/>
      <c r="Q45" s="22"/>
      <c r="R45" s="22"/>
      <c r="S45" s="23"/>
      <c r="T45" s="61"/>
      <c r="U45" s="61"/>
      <c r="V45" s="62" t="s">
        <v>977</v>
      </c>
      <c r="W45" s="61"/>
      <c r="X45" s="61"/>
      <c r="Y45" s="23"/>
      <c r="Z45" s="61"/>
      <c r="AA45" s="61"/>
      <c r="AB45" s="22"/>
      <c r="AC45" s="72">
        <v>0.48</v>
      </c>
      <c r="AD45" s="22"/>
      <c r="AE45" s="23"/>
    </row>
    <row r="46" s="2" customFormat="1" ht="30" customHeight="1" spans="1:31">
      <c r="A46" s="22">
        <v>44</v>
      </c>
      <c r="B46" s="23" t="s">
        <v>1005</v>
      </c>
      <c r="C46" s="23"/>
      <c r="D46" s="23"/>
      <c r="E46" s="23" t="s">
        <v>1079</v>
      </c>
      <c r="F46" s="23" t="s">
        <v>60</v>
      </c>
      <c r="G46" s="23"/>
      <c r="H46" s="22"/>
      <c r="I46" s="22"/>
      <c r="J46" s="27"/>
      <c r="K46" s="22"/>
      <c r="L46" s="22"/>
      <c r="M46" s="22"/>
      <c r="N46" s="22"/>
      <c r="O46" s="22"/>
      <c r="P46" s="22"/>
      <c r="Q46" s="22"/>
      <c r="R46" s="22"/>
      <c r="S46" s="23"/>
      <c r="T46" s="61"/>
      <c r="U46" s="61"/>
      <c r="V46" s="62" t="s">
        <v>977</v>
      </c>
      <c r="W46" s="61"/>
      <c r="X46" s="61"/>
      <c r="Y46" s="23"/>
      <c r="Z46" s="61"/>
      <c r="AA46" s="61"/>
      <c r="AB46" s="22"/>
      <c r="AC46" s="72">
        <v>0.24</v>
      </c>
      <c r="AD46" s="22"/>
      <c r="AE46" s="23"/>
    </row>
    <row r="47" s="2" customFormat="1" ht="30" customHeight="1" spans="1:31">
      <c r="A47" s="22">
        <v>45</v>
      </c>
      <c r="B47" s="23" t="s">
        <v>1005</v>
      </c>
      <c r="C47" s="23"/>
      <c r="D47" s="23"/>
      <c r="E47" s="23" t="s">
        <v>1080</v>
      </c>
      <c r="F47" s="23" t="s">
        <v>60</v>
      </c>
      <c r="G47" s="23"/>
      <c r="H47" s="22"/>
      <c r="I47" s="22"/>
      <c r="J47" s="27"/>
      <c r="K47" s="22"/>
      <c r="L47" s="22"/>
      <c r="M47" s="22"/>
      <c r="N47" s="22"/>
      <c r="O47" s="22"/>
      <c r="P47" s="22"/>
      <c r="Q47" s="22"/>
      <c r="R47" s="22"/>
      <c r="S47" s="23"/>
      <c r="T47" s="61"/>
      <c r="U47" s="61"/>
      <c r="V47" s="62" t="s">
        <v>977</v>
      </c>
      <c r="W47" s="61"/>
      <c r="X47" s="61"/>
      <c r="Y47" s="23"/>
      <c r="Z47" s="61"/>
      <c r="AA47" s="61"/>
      <c r="AB47" s="22"/>
      <c r="AC47" s="72">
        <v>0.24</v>
      </c>
      <c r="AD47" s="22"/>
      <c r="AE47" s="23"/>
    </row>
    <row r="48" s="2" customFormat="1" ht="30" customHeight="1" spans="1:31">
      <c r="A48" s="22">
        <v>46</v>
      </c>
      <c r="B48" s="23" t="s">
        <v>1005</v>
      </c>
      <c r="C48" s="23"/>
      <c r="D48" s="23"/>
      <c r="E48" s="23" t="s">
        <v>1081</v>
      </c>
      <c r="F48" s="23" t="s">
        <v>60</v>
      </c>
      <c r="G48" s="23"/>
      <c r="H48" s="22"/>
      <c r="I48" s="22"/>
      <c r="J48" s="27"/>
      <c r="K48" s="22"/>
      <c r="L48" s="22"/>
      <c r="M48" s="22"/>
      <c r="N48" s="22"/>
      <c r="O48" s="22"/>
      <c r="P48" s="22"/>
      <c r="Q48" s="22"/>
      <c r="R48" s="22"/>
      <c r="S48" s="23"/>
      <c r="T48" s="61"/>
      <c r="U48" s="61"/>
      <c r="V48" s="62" t="s">
        <v>977</v>
      </c>
      <c r="W48" s="61"/>
      <c r="X48" s="61"/>
      <c r="Y48" s="23"/>
      <c r="Z48" s="61"/>
      <c r="AA48" s="61"/>
      <c r="AB48" s="22"/>
      <c r="AC48" s="72">
        <v>0.48</v>
      </c>
      <c r="AD48" s="22"/>
      <c r="AE48" s="23"/>
    </row>
    <row r="49" s="2" customFormat="1" ht="90" customHeight="1" spans="1:31">
      <c r="A49" s="22">
        <v>47</v>
      </c>
      <c r="B49" s="23" t="s">
        <v>1005</v>
      </c>
      <c r="C49" s="23"/>
      <c r="D49" s="23"/>
      <c r="E49" s="23" t="s">
        <v>1082</v>
      </c>
      <c r="F49" s="23" t="s">
        <v>60</v>
      </c>
      <c r="G49" s="23" t="s">
        <v>1083</v>
      </c>
      <c r="H49" s="22" t="s">
        <v>283</v>
      </c>
      <c r="I49" s="22" t="s">
        <v>122</v>
      </c>
      <c r="J49" s="36" t="s">
        <v>55</v>
      </c>
      <c r="K49" s="71"/>
      <c r="L49" s="71"/>
      <c r="M49" s="71"/>
      <c r="N49" s="71"/>
      <c r="O49" s="71"/>
      <c r="P49" s="71"/>
      <c r="Q49" s="35" t="s">
        <v>55</v>
      </c>
      <c r="R49" s="71"/>
      <c r="S49" s="23" t="s">
        <v>1010</v>
      </c>
      <c r="T49" s="61"/>
      <c r="U49" s="61"/>
      <c r="V49" s="62" t="s">
        <v>977</v>
      </c>
      <c r="W49" s="61"/>
      <c r="X49" s="61"/>
      <c r="Y49" s="81" t="s">
        <v>133</v>
      </c>
      <c r="Z49" s="153"/>
      <c r="AA49" s="153"/>
      <c r="AB49" s="22">
        <v>1</v>
      </c>
      <c r="AC49" s="72">
        <v>0.87</v>
      </c>
      <c r="AD49" s="22">
        <v>4.93</v>
      </c>
      <c r="AE49" s="23" t="s">
        <v>1084</v>
      </c>
    </row>
    <row r="50" s="2" customFormat="1" ht="48.6" customHeight="1" spans="1:31">
      <c r="A50" s="22">
        <v>48</v>
      </c>
      <c r="B50" s="23" t="s">
        <v>1005</v>
      </c>
      <c r="C50" s="23"/>
      <c r="D50" s="23"/>
      <c r="E50" s="23" t="s">
        <v>1085</v>
      </c>
      <c r="F50" s="23" t="s">
        <v>60</v>
      </c>
      <c r="G50" s="23" t="s">
        <v>1086</v>
      </c>
      <c r="H50" s="22" t="s">
        <v>283</v>
      </c>
      <c r="I50" s="22" t="s">
        <v>122</v>
      </c>
      <c r="J50" s="27" t="s">
        <v>55</v>
      </c>
      <c r="K50" s="22"/>
      <c r="L50" s="22"/>
      <c r="M50" s="22"/>
      <c r="N50" s="22"/>
      <c r="O50" s="22"/>
      <c r="P50" s="22"/>
      <c r="Q50" s="22" t="s">
        <v>55</v>
      </c>
      <c r="R50" s="22"/>
      <c r="S50" s="23" t="s">
        <v>1010</v>
      </c>
      <c r="T50" s="61"/>
      <c r="U50" s="61"/>
      <c r="V50" s="62" t="s">
        <v>977</v>
      </c>
      <c r="W50" s="61"/>
      <c r="X50" s="61"/>
      <c r="Y50" s="23" t="s">
        <v>1087</v>
      </c>
      <c r="Z50" s="61"/>
      <c r="AA50" s="61"/>
      <c r="AB50" s="22">
        <v>2.625</v>
      </c>
      <c r="AC50" s="72">
        <v>1.29</v>
      </c>
      <c r="AD50" s="22">
        <v>7.09</v>
      </c>
      <c r="AE50" s="23" t="s">
        <v>1018</v>
      </c>
    </row>
    <row r="51" s="2" customFormat="1" ht="48.6" customHeight="1" spans="1:31">
      <c r="A51" s="22">
        <v>49</v>
      </c>
      <c r="B51" s="23" t="s">
        <v>1005</v>
      </c>
      <c r="C51" s="23"/>
      <c r="D51" s="23"/>
      <c r="E51" s="23" t="s">
        <v>1088</v>
      </c>
      <c r="F51" s="23" t="s">
        <v>60</v>
      </c>
      <c r="G51" s="23"/>
      <c r="H51" s="22"/>
      <c r="I51" s="22"/>
      <c r="J51" s="27"/>
      <c r="K51" s="22"/>
      <c r="L51" s="22"/>
      <c r="M51" s="22"/>
      <c r="N51" s="22"/>
      <c r="O51" s="22"/>
      <c r="P51" s="22"/>
      <c r="Q51" s="22"/>
      <c r="R51" s="22"/>
      <c r="S51" s="23" t="s">
        <v>1036</v>
      </c>
      <c r="T51" s="61"/>
      <c r="U51" s="61"/>
      <c r="V51" s="62" t="s">
        <v>977</v>
      </c>
      <c r="W51" s="61"/>
      <c r="X51" s="61"/>
      <c r="Y51" s="23"/>
      <c r="Z51" s="61"/>
      <c r="AA51" s="61"/>
      <c r="AB51" s="22">
        <v>7.609</v>
      </c>
      <c r="AC51" s="72">
        <v>0.1118</v>
      </c>
      <c r="AD51" s="22"/>
      <c r="AE51" s="23"/>
    </row>
    <row r="52" s="2" customFormat="1" ht="48.6" customHeight="1" spans="1:31">
      <c r="A52" s="22">
        <v>50</v>
      </c>
      <c r="B52" s="23" t="s">
        <v>1005</v>
      </c>
      <c r="C52" s="23" t="s">
        <v>48</v>
      </c>
      <c r="D52" s="23" t="s">
        <v>49</v>
      </c>
      <c r="E52" s="23" t="s">
        <v>1089</v>
      </c>
      <c r="F52" s="23" t="s">
        <v>60</v>
      </c>
      <c r="G52" s="23"/>
      <c r="H52" s="22"/>
      <c r="I52" s="22"/>
      <c r="J52" s="27"/>
      <c r="K52" s="22"/>
      <c r="L52" s="22"/>
      <c r="M52" s="22"/>
      <c r="N52" s="22"/>
      <c r="O52" s="22"/>
      <c r="P52" s="22"/>
      <c r="Q52" s="22"/>
      <c r="R52" s="22"/>
      <c r="S52" s="23"/>
      <c r="T52" s="61"/>
      <c r="U52" s="61"/>
      <c r="V52" s="62" t="s">
        <v>977</v>
      </c>
      <c r="W52" s="61"/>
      <c r="X52" s="61"/>
      <c r="Y52" s="23"/>
      <c r="Z52" s="61"/>
      <c r="AA52" s="61"/>
      <c r="AB52" s="22"/>
      <c r="AC52" s="72">
        <v>0.1843</v>
      </c>
      <c r="AD52" s="22"/>
      <c r="AE52" s="23"/>
    </row>
    <row r="53" s="2" customFormat="1" ht="48.6" customHeight="1" spans="1:31">
      <c r="A53" s="22">
        <v>51</v>
      </c>
      <c r="B53" s="23" t="s">
        <v>1005</v>
      </c>
      <c r="C53" s="23"/>
      <c r="D53" s="23"/>
      <c r="E53" s="23" t="s">
        <v>1090</v>
      </c>
      <c r="F53" s="23" t="s">
        <v>60</v>
      </c>
      <c r="G53" s="23"/>
      <c r="H53" s="22"/>
      <c r="I53" s="22"/>
      <c r="J53" s="27"/>
      <c r="K53" s="22"/>
      <c r="L53" s="22"/>
      <c r="M53" s="22"/>
      <c r="N53" s="22"/>
      <c r="O53" s="22"/>
      <c r="P53" s="22"/>
      <c r="Q53" s="22"/>
      <c r="R53" s="22"/>
      <c r="S53" s="23"/>
      <c r="T53" s="61"/>
      <c r="U53" s="61"/>
      <c r="V53" s="62" t="s">
        <v>977</v>
      </c>
      <c r="W53" s="61"/>
      <c r="X53" s="61"/>
      <c r="Y53" s="23"/>
      <c r="Z53" s="61"/>
      <c r="AA53" s="61"/>
      <c r="AB53" s="22"/>
      <c r="AC53" s="72">
        <v>0.24</v>
      </c>
      <c r="AD53" s="22"/>
      <c r="AE53" s="23"/>
    </row>
    <row r="54" s="2" customFormat="1" ht="48.6" customHeight="1" spans="1:31">
      <c r="A54" s="22">
        <v>52</v>
      </c>
      <c r="B54" s="23" t="s">
        <v>1005</v>
      </c>
      <c r="C54" s="23"/>
      <c r="D54" s="23"/>
      <c r="E54" s="23" t="s">
        <v>1091</v>
      </c>
      <c r="F54" s="23" t="s">
        <v>60</v>
      </c>
      <c r="G54" s="23"/>
      <c r="H54" s="22"/>
      <c r="I54" s="22"/>
      <c r="J54" s="27"/>
      <c r="K54" s="22"/>
      <c r="L54" s="22"/>
      <c r="M54" s="22"/>
      <c r="N54" s="22"/>
      <c r="O54" s="22"/>
      <c r="P54" s="22"/>
      <c r="Q54" s="22"/>
      <c r="R54" s="22"/>
      <c r="S54" s="23"/>
      <c r="T54" s="61"/>
      <c r="U54" s="61"/>
      <c r="V54" s="62" t="s">
        <v>977</v>
      </c>
      <c r="W54" s="61"/>
      <c r="X54" s="61"/>
      <c r="Y54" s="23"/>
      <c r="Z54" s="61"/>
      <c r="AA54" s="61"/>
      <c r="AB54" s="22"/>
      <c r="AC54" s="72">
        <v>0.24</v>
      </c>
      <c r="AD54" s="22"/>
      <c r="AE54" s="23"/>
    </row>
    <row r="55" s="2" customFormat="1" ht="48.6" customHeight="1" spans="1:31">
      <c r="A55" s="22">
        <v>53</v>
      </c>
      <c r="B55" s="23" t="s">
        <v>1005</v>
      </c>
      <c r="C55" s="23"/>
      <c r="D55" s="23"/>
      <c r="E55" s="23" t="s">
        <v>1092</v>
      </c>
      <c r="F55" s="23" t="s">
        <v>60</v>
      </c>
      <c r="G55" s="24" t="s">
        <v>1083</v>
      </c>
      <c r="H55" s="141" t="s">
        <v>283</v>
      </c>
      <c r="I55" s="141" t="s">
        <v>122</v>
      </c>
      <c r="J55" s="79" t="s">
        <v>55</v>
      </c>
      <c r="K55" s="141"/>
      <c r="L55" s="141"/>
      <c r="M55" s="141"/>
      <c r="N55" s="141"/>
      <c r="O55" s="141"/>
      <c r="P55" s="141"/>
      <c r="Q55" s="141" t="s">
        <v>55</v>
      </c>
      <c r="R55" s="141"/>
      <c r="S55" s="24" t="s">
        <v>1025</v>
      </c>
      <c r="T55" s="55"/>
      <c r="U55" s="55"/>
      <c r="V55" s="154" t="s">
        <v>977</v>
      </c>
      <c r="W55" s="155"/>
      <c r="X55" s="155"/>
      <c r="Y55" s="24" t="s">
        <v>133</v>
      </c>
      <c r="Z55" s="55"/>
      <c r="AA55" s="55"/>
      <c r="AB55" s="141">
        <v>6.35</v>
      </c>
      <c r="AC55" s="169">
        <v>0.24</v>
      </c>
      <c r="AD55" s="141">
        <v>4.93</v>
      </c>
      <c r="AE55" s="24" t="s">
        <v>1093</v>
      </c>
    </row>
    <row r="56" s="2" customFormat="1" ht="48.6" customHeight="1" spans="1:31">
      <c r="A56" s="22">
        <v>54</v>
      </c>
      <c r="B56" s="23" t="s">
        <v>1005</v>
      </c>
      <c r="C56" s="23"/>
      <c r="D56" s="23"/>
      <c r="E56" s="23" t="s">
        <v>1094</v>
      </c>
      <c r="F56" s="23" t="s">
        <v>60</v>
      </c>
      <c r="G56" s="26"/>
      <c r="H56" s="142"/>
      <c r="I56" s="142"/>
      <c r="J56" s="147"/>
      <c r="K56" s="142"/>
      <c r="L56" s="142"/>
      <c r="M56" s="142"/>
      <c r="N56" s="142"/>
      <c r="O56" s="142"/>
      <c r="P56" s="142"/>
      <c r="Q56" s="142"/>
      <c r="R56" s="142"/>
      <c r="S56" s="26"/>
      <c r="T56" s="59"/>
      <c r="U56" s="59"/>
      <c r="V56" s="154" t="s">
        <v>977</v>
      </c>
      <c r="W56" s="156"/>
      <c r="X56" s="156"/>
      <c r="Y56" s="26"/>
      <c r="Z56" s="59"/>
      <c r="AA56" s="59"/>
      <c r="AB56" s="142"/>
      <c r="AC56" s="169">
        <v>0.24</v>
      </c>
      <c r="AD56" s="142"/>
      <c r="AE56" s="26"/>
    </row>
    <row r="57" s="2" customFormat="1" ht="48.6" customHeight="1" spans="1:31">
      <c r="A57" s="22">
        <v>55</v>
      </c>
      <c r="B57" s="23" t="s">
        <v>1005</v>
      </c>
      <c r="C57" s="23"/>
      <c r="D57" s="23"/>
      <c r="E57" s="23" t="s">
        <v>1095</v>
      </c>
      <c r="F57" s="23" t="s">
        <v>60</v>
      </c>
      <c r="G57" s="59"/>
      <c r="H57" s="143" t="s">
        <v>61</v>
      </c>
      <c r="I57" s="148"/>
      <c r="J57" s="26"/>
      <c r="K57" s="26"/>
      <c r="L57" s="26"/>
      <c r="M57" s="26"/>
      <c r="N57" s="26"/>
      <c r="O57" s="26"/>
      <c r="P57" s="26"/>
      <c r="Q57" s="157" t="s">
        <v>55</v>
      </c>
      <c r="R57" s="26"/>
      <c r="S57" s="117" t="s">
        <v>1025</v>
      </c>
      <c r="T57" s="158"/>
      <c r="U57" s="158"/>
      <c r="V57" s="159" t="s">
        <v>94</v>
      </c>
      <c r="W57" s="160"/>
      <c r="X57" s="160"/>
      <c r="Y57" s="117" t="s">
        <v>1096</v>
      </c>
      <c r="Z57" s="108"/>
      <c r="AA57" s="108"/>
      <c r="AB57" s="170">
        <v>0.41</v>
      </c>
      <c r="AC57" s="60">
        <v>0.13</v>
      </c>
      <c r="AD57" s="157">
        <v>0.31</v>
      </c>
      <c r="AE57" s="157" t="s">
        <v>1097</v>
      </c>
    </row>
    <row r="58" s="2" customFormat="1" ht="48.6" customHeight="1" spans="1:31">
      <c r="A58" s="22">
        <v>59</v>
      </c>
      <c r="B58" s="23" t="s">
        <v>1005</v>
      </c>
      <c r="C58" s="23"/>
      <c r="D58" s="23"/>
      <c r="E58" s="23" t="s">
        <v>1098</v>
      </c>
      <c r="F58" s="23" t="s">
        <v>60</v>
      </c>
      <c r="G58" s="23" t="s">
        <v>1083</v>
      </c>
      <c r="H58" s="22" t="s">
        <v>283</v>
      </c>
      <c r="I58" s="22" t="s">
        <v>122</v>
      </c>
      <c r="J58" s="27" t="s">
        <v>55</v>
      </c>
      <c r="K58" s="22"/>
      <c r="L58" s="22"/>
      <c r="M58" s="22"/>
      <c r="N58" s="22"/>
      <c r="O58" s="22"/>
      <c r="P58" s="22"/>
      <c r="Q58" s="22" t="s">
        <v>55</v>
      </c>
      <c r="R58" s="22"/>
      <c r="S58" s="23" t="s">
        <v>1025</v>
      </c>
      <c r="T58" s="61"/>
      <c r="U58" s="61"/>
      <c r="V58" s="62" t="s">
        <v>977</v>
      </c>
      <c r="W58" s="61"/>
      <c r="X58" s="61"/>
      <c r="Y58" s="23" t="s">
        <v>133</v>
      </c>
      <c r="Z58" s="61"/>
      <c r="AA58" s="61"/>
      <c r="AB58" s="22">
        <v>6.35</v>
      </c>
      <c r="AC58" s="72">
        <v>0.24</v>
      </c>
      <c r="AD58" s="22">
        <v>4.93</v>
      </c>
      <c r="AE58" s="23" t="s">
        <v>1093</v>
      </c>
    </row>
    <row r="59" s="2" customFormat="1" ht="48.6" customHeight="1" spans="1:31">
      <c r="A59" s="22">
        <v>60</v>
      </c>
      <c r="B59" s="23" t="s">
        <v>1005</v>
      </c>
      <c r="C59" s="23"/>
      <c r="D59" s="23"/>
      <c r="E59" s="23" t="s">
        <v>1099</v>
      </c>
      <c r="F59" s="23" t="s">
        <v>60</v>
      </c>
      <c r="G59" s="23"/>
      <c r="H59" s="22"/>
      <c r="I59" s="22"/>
      <c r="J59" s="27"/>
      <c r="K59" s="22"/>
      <c r="L59" s="22"/>
      <c r="M59" s="22"/>
      <c r="N59" s="22"/>
      <c r="O59" s="22"/>
      <c r="P59" s="22"/>
      <c r="Q59" s="22"/>
      <c r="R59" s="22"/>
      <c r="S59" s="23"/>
      <c r="T59" s="61"/>
      <c r="U59" s="61"/>
      <c r="V59" s="62" t="s">
        <v>977</v>
      </c>
      <c r="W59" s="61"/>
      <c r="X59" s="61"/>
      <c r="Y59" s="23"/>
      <c r="Z59" s="61"/>
      <c r="AA59" s="61"/>
      <c r="AB59" s="22"/>
      <c r="AC59" s="72">
        <v>0.072</v>
      </c>
      <c r="AD59" s="22"/>
      <c r="AE59" s="23"/>
    </row>
    <row r="60" s="2" customFormat="1" ht="48.6" customHeight="1" spans="1:31">
      <c r="A60" s="22">
        <v>61</v>
      </c>
      <c r="B60" s="23" t="s">
        <v>1005</v>
      </c>
      <c r="C60" s="23"/>
      <c r="D60" s="23"/>
      <c r="E60" s="23" t="s">
        <v>1100</v>
      </c>
      <c r="F60" s="23" t="s">
        <v>60</v>
      </c>
      <c r="G60" s="23"/>
      <c r="H60" s="22"/>
      <c r="I60" s="22"/>
      <c r="J60" s="27"/>
      <c r="K60" s="22"/>
      <c r="L60" s="22"/>
      <c r="M60" s="22"/>
      <c r="N60" s="22"/>
      <c r="O60" s="22"/>
      <c r="P60" s="22"/>
      <c r="Q60" s="22"/>
      <c r="R60" s="22"/>
      <c r="S60" s="23"/>
      <c r="T60" s="61"/>
      <c r="U60" s="61"/>
      <c r="V60" s="62" t="s">
        <v>977</v>
      </c>
      <c r="W60" s="61"/>
      <c r="X60" s="61"/>
      <c r="Y60" s="23"/>
      <c r="Z60" s="61"/>
      <c r="AA60" s="61"/>
      <c r="AB60" s="22"/>
      <c r="AC60" s="72">
        <v>0.096</v>
      </c>
      <c r="AD60" s="22"/>
      <c r="AE60" s="23"/>
    </row>
    <row r="61" s="2" customFormat="1" ht="48.6" customHeight="1" spans="1:31">
      <c r="A61" s="22">
        <v>62</v>
      </c>
      <c r="B61" s="23" t="s">
        <v>1005</v>
      </c>
      <c r="C61" s="23"/>
      <c r="D61" s="23"/>
      <c r="E61" s="23" t="s">
        <v>1101</v>
      </c>
      <c r="F61" s="23" t="s">
        <v>60</v>
      </c>
      <c r="G61" s="23"/>
      <c r="H61" s="22"/>
      <c r="I61" s="22"/>
      <c r="J61" s="27"/>
      <c r="K61" s="22"/>
      <c r="L61" s="22"/>
      <c r="M61" s="22"/>
      <c r="N61" s="22"/>
      <c r="O61" s="22"/>
      <c r="P61" s="22"/>
      <c r="Q61" s="22"/>
      <c r="R61" s="22"/>
      <c r="S61" s="23"/>
      <c r="T61" s="61"/>
      <c r="U61" s="61"/>
      <c r="V61" s="62" t="s">
        <v>977</v>
      </c>
      <c r="W61" s="61"/>
      <c r="X61" s="61"/>
      <c r="Y61" s="23"/>
      <c r="Z61" s="61"/>
      <c r="AA61" s="61"/>
      <c r="AB61" s="22"/>
      <c r="AC61" s="72">
        <v>0.084</v>
      </c>
      <c r="AD61" s="22"/>
      <c r="AE61" s="23"/>
    </row>
    <row r="62" s="2" customFormat="1" ht="48.6" customHeight="1" spans="1:31">
      <c r="A62" s="22">
        <v>63</v>
      </c>
      <c r="B62" s="23" t="s">
        <v>1005</v>
      </c>
      <c r="C62" s="23"/>
      <c r="D62" s="23"/>
      <c r="E62" s="23" t="s">
        <v>1102</v>
      </c>
      <c r="F62" s="23" t="s">
        <v>60</v>
      </c>
      <c r="G62" s="23"/>
      <c r="H62" s="22"/>
      <c r="I62" s="22"/>
      <c r="J62" s="27"/>
      <c r="K62" s="22"/>
      <c r="L62" s="22"/>
      <c r="M62" s="22"/>
      <c r="N62" s="22"/>
      <c r="O62" s="22"/>
      <c r="P62" s="22"/>
      <c r="Q62" s="22"/>
      <c r="R62" s="22"/>
      <c r="S62" s="23"/>
      <c r="T62" s="61"/>
      <c r="U62" s="61"/>
      <c r="V62" s="62" t="s">
        <v>977</v>
      </c>
      <c r="W62" s="61"/>
      <c r="X62" s="61"/>
      <c r="Y62" s="23"/>
      <c r="Z62" s="61"/>
      <c r="AA62" s="61"/>
      <c r="AB62" s="22"/>
      <c r="AC62" s="72">
        <v>0.072</v>
      </c>
      <c r="AD62" s="22"/>
      <c r="AE62" s="23"/>
    </row>
    <row r="63" s="2" customFormat="1" ht="48.6" customHeight="1" spans="1:31">
      <c r="A63" s="22">
        <v>64</v>
      </c>
      <c r="B63" s="23" t="s">
        <v>1005</v>
      </c>
      <c r="C63" s="23"/>
      <c r="D63" s="23"/>
      <c r="E63" s="23" t="s">
        <v>1103</v>
      </c>
      <c r="F63" s="23" t="s">
        <v>60</v>
      </c>
      <c r="G63" s="23"/>
      <c r="H63" s="22"/>
      <c r="I63" s="22"/>
      <c r="J63" s="27"/>
      <c r="K63" s="22"/>
      <c r="L63" s="22"/>
      <c r="M63" s="22"/>
      <c r="N63" s="22"/>
      <c r="O63" s="22"/>
      <c r="P63" s="22"/>
      <c r="Q63" s="22"/>
      <c r="R63" s="22"/>
      <c r="S63" s="23"/>
      <c r="T63" s="61"/>
      <c r="U63" s="61"/>
      <c r="V63" s="62" t="s">
        <v>977</v>
      </c>
      <c r="W63" s="61"/>
      <c r="X63" s="61"/>
      <c r="Y63" s="23"/>
      <c r="Z63" s="61"/>
      <c r="AA63" s="61"/>
      <c r="AB63" s="22"/>
      <c r="AC63" s="72">
        <v>0.24</v>
      </c>
      <c r="AD63" s="22"/>
      <c r="AE63" s="23"/>
    </row>
    <row r="64" s="9" customFormat="1" ht="46.15" customHeight="1" spans="1:31">
      <c r="A64" s="23">
        <v>65</v>
      </c>
      <c r="B64" s="23" t="s">
        <v>1005</v>
      </c>
      <c r="C64" s="23" t="s">
        <v>48</v>
      </c>
      <c r="D64" s="23" t="s">
        <v>49</v>
      </c>
      <c r="E64" s="23" t="s">
        <v>1104</v>
      </c>
      <c r="F64" s="23" t="s">
        <v>60</v>
      </c>
      <c r="G64" s="23" t="s">
        <v>1069</v>
      </c>
      <c r="H64" s="23" t="s">
        <v>61</v>
      </c>
      <c r="I64" s="23" t="s">
        <v>126</v>
      </c>
      <c r="J64" s="35" t="s">
        <v>55</v>
      </c>
      <c r="K64" s="81"/>
      <c r="L64" s="81"/>
      <c r="M64" s="81"/>
      <c r="N64" s="81"/>
      <c r="O64" s="81"/>
      <c r="P64" s="35" t="s">
        <v>55</v>
      </c>
      <c r="Q64" s="81"/>
      <c r="R64" s="81"/>
      <c r="S64" s="81" t="s">
        <v>1070</v>
      </c>
      <c r="T64" s="153"/>
      <c r="U64" s="153"/>
      <c r="V64" s="62" t="s">
        <v>90</v>
      </c>
      <c r="W64" s="61"/>
      <c r="X64" s="61"/>
      <c r="Y64" s="168" t="s">
        <v>639</v>
      </c>
      <c r="Z64" s="168"/>
      <c r="AA64" s="168"/>
      <c r="AB64" s="61">
        <v>22.6</v>
      </c>
      <c r="AC64" s="62" t="s">
        <v>90</v>
      </c>
      <c r="AD64" s="61">
        <v>27.6</v>
      </c>
      <c r="AE64" s="23" t="s">
        <v>1018</v>
      </c>
    </row>
    <row r="65" s="9" customFormat="1" ht="46.15" customHeight="1" spans="1:31">
      <c r="A65" s="23">
        <v>66</v>
      </c>
      <c r="B65" s="23" t="s">
        <v>1005</v>
      </c>
      <c r="C65" s="23"/>
      <c r="D65" s="23"/>
      <c r="E65" s="23" t="s">
        <v>1105</v>
      </c>
      <c r="F65" s="23" t="s">
        <v>60</v>
      </c>
      <c r="G65" s="23" t="s">
        <v>1069</v>
      </c>
      <c r="H65" s="23" t="s">
        <v>61</v>
      </c>
      <c r="I65" s="23" t="s">
        <v>126</v>
      </c>
      <c r="J65" s="35" t="s">
        <v>55</v>
      </c>
      <c r="K65" s="81"/>
      <c r="L65" s="81"/>
      <c r="M65" s="81"/>
      <c r="N65" s="81"/>
      <c r="O65" s="81"/>
      <c r="P65" s="35" t="s">
        <v>55</v>
      </c>
      <c r="Q65" s="81"/>
      <c r="R65" s="81"/>
      <c r="S65" s="81" t="s">
        <v>1070</v>
      </c>
      <c r="T65" s="153"/>
      <c r="U65" s="153"/>
      <c r="V65" s="62" t="s">
        <v>90</v>
      </c>
      <c r="W65" s="61"/>
      <c r="X65" s="61"/>
      <c r="Y65" s="168" t="s">
        <v>639</v>
      </c>
      <c r="Z65" s="168"/>
      <c r="AA65" s="168"/>
      <c r="AB65" s="61">
        <v>22.6</v>
      </c>
      <c r="AC65" s="62" t="s">
        <v>90</v>
      </c>
      <c r="AD65" s="61">
        <v>27.6</v>
      </c>
      <c r="AE65" s="23"/>
    </row>
    <row r="66" s="9" customFormat="1" ht="46.15" customHeight="1" spans="1:31">
      <c r="A66" s="23">
        <v>67</v>
      </c>
      <c r="B66" s="23" t="s">
        <v>1005</v>
      </c>
      <c r="C66" s="23"/>
      <c r="D66" s="23"/>
      <c r="E66" s="23" t="s">
        <v>1106</v>
      </c>
      <c r="F66" s="23" t="s">
        <v>60</v>
      </c>
      <c r="G66" s="23" t="s">
        <v>1069</v>
      </c>
      <c r="H66" s="23" t="s">
        <v>61</v>
      </c>
      <c r="I66" s="23" t="s">
        <v>126</v>
      </c>
      <c r="J66" s="35" t="s">
        <v>55</v>
      </c>
      <c r="K66" s="81"/>
      <c r="L66" s="81"/>
      <c r="M66" s="81"/>
      <c r="N66" s="81"/>
      <c r="O66" s="81"/>
      <c r="P66" s="35" t="s">
        <v>55</v>
      </c>
      <c r="Q66" s="81"/>
      <c r="R66" s="81"/>
      <c r="S66" s="81" t="s">
        <v>1070</v>
      </c>
      <c r="T66" s="153"/>
      <c r="U66" s="153"/>
      <c r="V66" s="62" t="s">
        <v>90</v>
      </c>
      <c r="W66" s="61"/>
      <c r="X66" s="61"/>
      <c r="Y66" s="168" t="s">
        <v>639</v>
      </c>
      <c r="Z66" s="168"/>
      <c r="AA66" s="168"/>
      <c r="AB66" s="61">
        <v>22.6</v>
      </c>
      <c r="AC66" s="62" t="s">
        <v>90</v>
      </c>
      <c r="AD66" s="61">
        <v>27.6</v>
      </c>
      <c r="AE66" s="23"/>
    </row>
    <row r="67" s="2" customFormat="1" ht="49.9" customHeight="1" spans="1:31">
      <c r="A67" s="22">
        <v>68</v>
      </c>
      <c r="B67" s="23" t="s">
        <v>1005</v>
      </c>
      <c r="C67" s="23"/>
      <c r="D67" s="23"/>
      <c r="E67" s="23" t="s">
        <v>1107</v>
      </c>
      <c r="F67" s="23" t="s">
        <v>60</v>
      </c>
      <c r="G67" s="23" t="s">
        <v>1108</v>
      </c>
      <c r="H67" s="22" t="s">
        <v>61</v>
      </c>
      <c r="I67" s="23" t="s">
        <v>126</v>
      </c>
      <c r="J67" s="22" t="s">
        <v>55</v>
      </c>
      <c r="K67" s="71"/>
      <c r="L67" s="71"/>
      <c r="M67" s="71"/>
      <c r="N67" s="71"/>
      <c r="O67" s="71"/>
      <c r="P67" s="71"/>
      <c r="Q67" s="22" t="s">
        <v>55</v>
      </c>
      <c r="R67" s="71"/>
      <c r="S67" s="23" t="s">
        <v>955</v>
      </c>
      <c r="T67" s="55"/>
      <c r="U67" s="55"/>
      <c r="V67" s="56" t="s">
        <v>1037</v>
      </c>
      <c r="W67" s="55"/>
      <c r="X67" s="55"/>
      <c r="Y67" s="23" t="s">
        <v>520</v>
      </c>
      <c r="Z67" s="61"/>
      <c r="AA67" s="61"/>
      <c r="AB67" s="22">
        <v>10.03</v>
      </c>
      <c r="AC67" s="192">
        <v>6</v>
      </c>
      <c r="AD67" s="22">
        <v>7.18</v>
      </c>
      <c r="AE67" s="23" t="s">
        <v>1018</v>
      </c>
    </row>
    <row r="68" s="2" customFormat="1" ht="49.9" customHeight="1" spans="1:31">
      <c r="A68" s="22">
        <v>69</v>
      </c>
      <c r="B68" s="23" t="s">
        <v>1005</v>
      </c>
      <c r="C68" s="23"/>
      <c r="D68" s="23"/>
      <c r="E68" s="23" t="s">
        <v>1109</v>
      </c>
      <c r="F68" s="23" t="s">
        <v>60</v>
      </c>
      <c r="G68" s="23" t="s">
        <v>1108</v>
      </c>
      <c r="H68" s="22" t="s">
        <v>61</v>
      </c>
      <c r="I68" s="23"/>
      <c r="J68" s="22"/>
      <c r="K68" s="71"/>
      <c r="L68" s="71"/>
      <c r="M68" s="71"/>
      <c r="N68" s="71"/>
      <c r="O68" s="71"/>
      <c r="P68" s="71"/>
      <c r="Q68" s="22"/>
      <c r="R68" s="71"/>
      <c r="S68" s="23"/>
      <c r="T68" s="57"/>
      <c r="U68" s="57"/>
      <c r="V68" s="58"/>
      <c r="W68" s="57"/>
      <c r="X68" s="57"/>
      <c r="Y68" s="23"/>
      <c r="Z68" s="61"/>
      <c r="AA68" s="61"/>
      <c r="AB68" s="22"/>
      <c r="AC68" s="193"/>
      <c r="AD68" s="22"/>
      <c r="AE68" s="23"/>
    </row>
    <row r="69" s="2" customFormat="1" ht="49.9" customHeight="1" spans="1:31">
      <c r="A69" s="22">
        <v>70</v>
      </c>
      <c r="B69" s="23" t="s">
        <v>1005</v>
      </c>
      <c r="C69" s="23"/>
      <c r="D69" s="23"/>
      <c r="E69" s="23" t="s">
        <v>1110</v>
      </c>
      <c r="F69" s="23" t="s">
        <v>60</v>
      </c>
      <c r="G69" s="23" t="s">
        <v>1108</v>
      </c>
      <c r="H69" s="22" t="s">
        <v>61</v>
      </c>
      <c r="I69" s="23"/>
      <c r="J69" s="22"/>
      <c r="K69" s="71"/>
      <c r="L69" s="71"/>
      <c r="M69" s="71"/>
      <c r="N69" s="71"/>
      <c r="O69" s="71"/>
      <c r="P69" s="71"/>
      <c r="Q69" s="22"/>
      <c r="R69" s="71"/>
      <c r="S69" s="23"/>
      <c r="T69" s="57"/>
      <c r="U69" s="57"/>
      <c r="V69" s="58"/>
      <c r="W69" s="57"/>
      <c r="X69" s="57"/>
      <c r="Y69" s="23"/>
      <c r="Z69" s="61"/>
      <c r="AA69" s="61"/>
      <c r="AB69" s="22"/>
      <c r="AC69" s="193"/>
      <c r="AD69" s="22"/>
      <c r="AE69" s="23"/>
    </row>
    <row r="70" s="2" customFormat="1" ht="49.9" customHeight="1" spans="1:31">
      <c r="A70" s="22">
        <v>71</v>
      </c>
      <c r="B70" s="23" t="s">
        <v>1005</v>
      </c>
      <c r="C70" s="23"/>
      <c r="D70" s="23"/>
      <c r="E70" s="23" t="s">
        <v>1111</v>
      </c>
      <c r="F70" s="23" t="s">
        <v>60</v>
      </c>
      <c r="G70" s="23" t="s">
        <v>1108</v>
      </c>
      <c r="H70" s="22" t="s">
        <v>61</v>
      </c>
      <c r="I70" s="23"/>
      <c r="J70" s="22"/>
      <c r="K70" s="71"/>
      <c r="L70" s="71"/>
      <c r="M70" s="71"/>
      <c r="N70" s="71"/>
      <c r="O70" s="71"/>
      <c r="P70" s="71"/>
      <c r="Q70" s="22"/>
      <c r="R70" s="71"/>
      <c r="S70" s="23"/>
      <c r="T70" s="59"/>
      <c r="U70" s="59"/>
      <c r="V70" s="60"/>
      <c r="W70" s="59"/>
      <c r="X70" s="59"/>
      <c r="Y70" s="23"/>
      <c r="Z70" s="61"/>
      <c r="AA70" s="61"/>
      <c r="AB70" s="22">
        <v>4.12</v>
      </c>
      <c r="AC70" s="194"/>
      <c r="AD70" s="22"/>
      <c r="AE70" s="23"/>
    </row>
    <row r="71" s="2" customFormat="1" ht="105" customHeight="1" spans="1:31">
      <c r="A71" s="22">
        <v>72</v>
      </c>
      <c r="B71" s="23" t="s">
        <v>1005</v>
      </c>
      <c r="C71" s="23"/>
      <c r="D71" s="23"/>
      <c r="E71" s="23" t="s">
        <v>1112</v>
      </c>
      <c r="F71" s="23" t="s">
        <v>60</v>
      </c>
      <c r="G71" s="23" t="s">
        <v>1113</v>
      </c>
      <c r="H71" s="22" t="s">
        <v>61</v>
      </c>
      <c r="I71" s="23" t="s">
        <v>1024</v>
      </c>
      <c r="J71" s="71"/>
      <c r="K71" s="71"/>
      <c r="L71" s="71"/>
      <c r="M71" s="71"/>
      <c r="N71" s="81" t="s">
        <v>131</v>
      </c>
      <c r="O71" s="71"/>
      <c r="P71" s="71"/>
      <c r="Q71" s="23" t="s">
        <v>55</v>
      </c>
      <c r="R71" s="71"/>
      <c r="S71" s="23" t="s">
        <v>1036</v>
      </c>
      <c r="T71" s="61"/>
      <c r="U71" s="61"/>
      <c r="V71" s="62" t="s">
        <v>1037</v>
      </c>
      <c r="W71" s="61"/>
      <c r="X71" s="61"/>
      <c r="Y71" s="23" t="s">
        <v>520</v>
      </c>
      <c r="Z71" s="61"/>
      <c r="AA71" s="61"/>
      <c r="AB71" s="71">
        <v>9.23</v>
      </c>
      <c r="AC71" s="72">
        <v>1.1</v>
      </c>
      <c r="AD71" s="71">
        <v>1</v>
      </c>
      <c r="AE71" s="23" t="s">
        <v>1114</v>
      </c>
    </row>
    <row r="72" s="2" customFormat="1" ht="30" customHeight="1" spans="1:31">
      <c r="A72" s="22">
        <v>73</v>
      </c>
      <c r="B72" s="23" t="s">
        <v>1005</v>
      </c>
      <c r="C72" s="23"/>
      <c r="D72" s="23"/>
      <c r="E72" s="23" t="s">
        <v>1115</v>
      </c>
      <c r="F72" s="23" t="s">
        <v>60</v>
      </c>
      <c r="G72" s="23" t="s">
        <v>1116</v>
      </c>
      <c r="H72" s="22" t="s">
        <v>61</v>
      </c>
      <c r="I72" s="23" t="s">
        <v>1117</v>
      </c>
      <c r="J72" s="181" t="s">
        <v>55</v>
      </c>
      <c r="K72" s="22"/>
      <c r="L72" s="22"/>
      <c r="M72" s="22"/>
      <c r="N72" s="22"/>
      <c r="O72" s="22"/>
      <c r="P72" s="22"/>
      <c r="Q72" s="22" t="s">
        <v>55</v>
      </c>
      <c r="R72" s="22"/>
      <c r="S72" s="23" t="s">
        <v>1118</v>
      </c>
      <c r="T72" s="55"/>
      <c r="U72" s="55"/>
      <c r="V72" s="56" t="s">
        <v>977</v>
      </c>
      <c r="W72" s="55"/>
      <c r="X72" s="55"/>
      <c r="Y72" s="23" t="s">
        <v>133</v>
      </c>
      <c r="Z72" s="61"/>
      <c r="AA72" s="61"/>
      <c r="AB72" s="75">
        <v>6.2</v>
      </c>
      <c r="AC72" s="195">
        <v>2</v>
      </c>
      <c r="AD72" s="75">
        <v>4.7</v>
      </c>
      <c r="AE72" s="23" t="s">
        <v>1018</v>
      </c>
    </row>
    <row r="73" s="2" customFormat="1" ht="30" customHeight="1" spans="1:31">
      <c r="A73" s="22">
        <v>74</v>
      </c>
      <c r="B73" s="23" t="s">
        <v>1005</v>
      </c>
      <c r="C73" s="23"/>
      <c r="D73" s="23"/>
      <c r="E73" s="23" t="s">
        <v>1119</v>
      </c>
      <c r="F73" s="23" t="s">
        <v>60</v>
      </c>
      <c r="G73" s="23"/>
      <c r="H73" s="22"/>
      <c r="I73" s="23"/>
      <c r="J73" s="181"/>
      <c r="K73" s="22"/>
      <c r="L73" s="22"/>
      <c r="M73" s="22"/>
      <c r="N73" s="22"/>
      <c r="O73" s="22"/>
      <c r="P73" s="22"/>
      <c r="Q73" s="22"/>
      <c r="R73" s="22"/>
      <c r="S73" s="23"/>
      <c r="T73" s="57"/>
      <c r="U73" s="57"/>
      <c r="V73" s="58"/>
      <c r="W73" s="57"/>
      <c r="X73" s="57"/>
      <c r="Y73" s="23"/>
      <c r="Z73" s="61"/>
      <c r="AA73" s="61"/>
      <c r="AB73" s="75"/>
      <c r="AC73" s="196"/>
      <c r="AD73" s="75"/>
      <c r="AE73" s="23"/>
    </row>
    <row r="74" s="2" customFormat="1" ht="30" customHeight="1" spans="1:31">
      <c r="A74" s="22">
        <v>75</v>
      </c>
      <c r="B74" s="23" t="s">
        <v>1005</v>
      </c>
      <c r="C74" s="23"/>
      <c r="D74" s="23"/>
      <c r="E74" s="23" t="s">
        <v>1120</v>
      </c>
      <c r="F74" s="23" t="s">
        <v>60</v>
      </c>
      <c r="G74" s="23"/>
      <c r="H74" s="22"/>
      <c r="I74" s="23"/>
      <c r="J74" s="181"/>
      <c r="K74" s="22"/>
      <c r="L74" s="22"/>
      <c r="M74" s="22"/>
      <c r="N74" s="22"/>
      <c r="O74" s="22"/>
      <c r="P74" s="22"/>
      <c r="Q74" s="22"/>
      <c r="R74" s="22"/>
      <c r="S74" s="23"/>
      <c r="T74" s="59"/>
      <c r="U74" s="59"/>
      <c r="V74" s="60"/>
      <c r="W74" s="59"/>
      <c r="X74" s="59"/>
      <c r="Y74" s="23"/>
      <c r="Z74" s="61"/>
      <c r="AA74" s="61"/>
      <c r="AB74" s="75"/>
      <c r="AC74" s="197"/>
      <c r="AD74" s="75"/>
      <c r="AE74" s="23"/>
    </row>
    <row r="75" s="2" customFormat="1" ht="120.6" customHeight="1" spans="1:31">
      <c r="A75" s="22">
        <v>76</v>
      </c>
      <c r="B75" s="23" t="s">
        <v>1005</v>
      </c>
      <c r="C75" s="23" t="s">
        <v>48</v>
      </c>
      <c r="D75" s="23" t="s">
        <v>49</v>
      </c>
      <c r="E75" s="23" t="s">
        <v>1121</v>
      </c>
      <c r="F75" s="146" t="s">
        <v>97</v>
      </c>
      <c r="G75" s="171"/>
      <c r="H75" s="22" t="s">
        <v>61</v>
      </c>
      <c r="I75" s="81" t="s">
        <v>322</v>
      </c>
      <c r="J75" s="71"/>
      <c r="K75" s="71"/>
      <c r="L75" s="71"/>
      <c r="M75" s="71"/>
      <c r="N75" s="81" t="s">
        <v>1122</v>
      </c>
      <c r="O75" s="71"/>
      <c r="P75" s="71"/>
      <c r="Q75" s="22" t="s">
        <v>55</v>
      </c>
      <c r="R75" s="71"/>
      <c r="S75" s="81" t="s">
        <v>68</v>
      </c>
      <c r="T75" s="153"/>
      <c r="U75" s="153"/>
      <c r="V75" s="154" t="s">
        <v>977</v>
      </c>
      <c r="W75" s="153"/>
      <c r="X75" s="153"/>
      <c r="Y75" s="81" t="s">
        <v>520</v>
      </c>
      <c r="Z75" s="153"/>
      <c r="AA75" s="153"/>
      <c r="AB75" s="81">
        <v>17.6</v>
      </c>
      <c r="AC75" s="62">
        <v>0.6</v>
      </c>
      <c r="AD75" s="198">
        <v>3.8</v>
      </c>
      <c r="AE75" s="146" t="s">
        <v>1123</v>
      </c>
    </row>
    <row r="76" s="2" customFormat="1" ht="116.45" customHeight="1" spans="1:31">
      <c r="A76" s="22">
        <v>77</v>
      </c>
      <c r="B76" s="23" t="s">
        <v>1005</v>
      </c>
      <c r="C76" s="23"/>
      <c r="D76" s="23"/>
      <c r="E76" s="23" t="s">
        <v>1124</v>
      </c>
      <c r="F76" s="146" t="s">
        <v>97</v>
      </c>
      <c r="G76" s="171"/>
      <c r="H76" s="22" t="s">
        <v>61</v>
      </c>
      <c r="I76" s="81" t="s">
        <v>322</v>
      </c>
      <c r="J76" s="71"/>
      <c r="K76" s="71"/>
      <c r="L76" s="71"/>
      <c r="M76" s="71"/>
      <c r="N76" s="81" t="s">
        <v>1122</v>
      </c>
      <c r="O76" s="71"/>
      <c r="P76" s="71"/>
      <c r="Q76" s="71" t="s">
        <v>55</v>
      </c>
      <c r="R76" s="71"/>
      <c r="S76" s="81" t="s">
        <v>68</v>
      </c>
      <c r="T76" s="153"/>
      <c r="U76" s="153"/>
      <c r="V76" s="154" t="s">
        <v>977</v>
      </c>
      <c r="W76" s="153"/>
      <c r="X76" s="153"/>
      <c r="Y76" s="81" t="s">
        <v>520</v>
      </c>
      <c r="Z76" s="153"/>
      <c r="AA76" s="153"/>
      <c r="AB76" s="81">
        <v>17.6</v>
      </c>
      <c r="AC76" s="62">
        <v>0.6</v>
      </c>
      <c r="AD76" s="198">
        <v>3.8</v>
      </c>
      <c r="AE76" s="146"/>
    </row>
    <row r="77" s="2" customFormat="1" ht="116.45" customHeight="1" spans="1:31">
      <c r="A77" s="22">
        <v>78</v>
      </c>
      <c r="B77" s="23" t="s">
        <v>1005</v>
      </c>
      <c r="C77" s="23"/>
      <c r="D77" s="23"/>
      <c r="E77" s="23" t="s">
        <v>1125</v>
      </c>
      <c r="F77" s="146" t="s">
        <v>97</v>
      </c>
      <c r="G77" s="146" t="s">
        <v>1126</v>
      </c>
      <c r="H77" s="22" t="s">
        <v>61</v>
      </c>
      <c r="I77" s="81" t="s">
        <v>322</v>
      </c>
      <c r="J77" s="71" t="s">
        <v>55</v>
      </c>
      <c r="K77" s="71"/>
      <c r="L77" s="71"/>
      <c r="M77" s="71"/>
      <c r="N77" s="81"/>
      <c r="O77" s="71"/>
      <c r="P77" s="71"/>
      <c r="Q77" s="22" t="s">
        <v>55</v>
      </c>
      <c r="R77" s="71"/>
      <c r="S77" s="81" t="s">
        <v>68</v>
      </c>
      <c r="T77" s="153"/>
      <c r="U77" s="153"/>
      <c r="V77" s="154" t="s">
        <v>977</v>
      </c>
      <c r="W77" s="153"/>
      <c r="X77" s="153"/>
      <c r="Y77" s="81" t="s">
        <v>520</v>
      </c>
      <c r="Z77" s="153"/>
      <c r="AA77" s="153"/>
      <c r="AB77" s="81">
        <v>17.6</v>
      </c>
      <c r="AC77" s="62">
        <v>0.6</v>
      </c>
      <c r="AD77" s="198">
        <v>3.8</v>
      </c>
      <c r="AE77" s="146"/>
    </row>
    <row r="78" s="2" customFormat="1" ht="66" customHeight="1" spans="1:31">
      <c r="A78" s="22">
        <v>80</v>
      </c>
      <c r="B78" s="23" t="s">
        <v>1005</v>
      </c>
      <c r="C78" s="23"/>
      <c r="D78" s="23"/>
      <c r="E78" s="23" t="s">
        <v>1127</v>
      </c>
      <c r="F78" s="146" t="s">
        <v>97</v>
      </c>
      <c r="G78" s="172" t="s">
        <v>1128</v>
      </c>
      <c r="H78" s="138" t="s">
        <v>61</v>
      </c>
      <c r="I78" s="138" t="s">
        <v>1008</v>
      </c>
      <c r="J78" s="182" t="s">
        <v>55</v>
      </c>
      <c r="K78" s="138"/>
      <c r="L78" s="138"/>
      <c r="M78" s="138"/>
      <c r="N78" s="138"/>
      <c r="O78" s="138"/>
      <c r="P78" s="138" t="s">
        <v>55</v>
      </c>
      <c r="Q78" s="138"/>
      <c r="R78" s="138" t="s">
        <v>1009</v>
      </c>
      <c r="S78" s="138" t="s">
        <v>186</v>
      </c>
      <c r="T78" s="151"/>
      <c r="U78" s="151"/>
      <c r="V78" s="152" t="s">
        <v>152</v>
      </c>
      <c r="W78" s="151"/>
      <c r="X78" s="151"/>
      <c r="Y78" s="144" t="s">
        <v>1011</v>
      </c>
      <c r="Z78" s="151"/>
      <c r="AA78" s="151"/>
      <c r="AB78" s="152">
        <v>4</v>
      </c>
      <c r="AC78" s="165" t="s">
        <v>1129</v>
      </c>
      <c r="AD78" s="152">
        <v>2.98</v>
      </c>
      <c r="AE78" s="138"/>
    </row>
    <row r="79" s="2" customFormat="1" ht="66" customHeight="1" spans="1:31">
      <c r="A79" s="22">
        <v>81</v>
      </c>
      <c r="B79" s="23" t="s">
        <v>1005</v>
      </c>
      <c r="C79" s="23"/>
      <c r="D79" s="23"/>
      <c r="E79" s="23" t="s">
        <v>1130</v>
      </c>
      <c r="F79" s="146" t="s">
        <v>97</v>
      </c>
      <c r="G79" s="172" t="s">
        <v>1128</v>
      </c>
      <c r="H79" s="138" t="s">
        <v>61</v>
      </c>
      <c r="I79" s="138" t="s">
        <v>1008</v>
      </c>
      <c r="J79" s="182" t="s">
        <v>55</v>
      </c>
      <c r="K79" s="138"/>
      <c r="L79" s="138"/>
      <c r="M79" s="138"/>
      <c r="N79" s="138"/>
      <c r="O79" s="138"/>
      <c r="P79" s="138" t="s">
        <v>55</v>
      </c>
      <c r="Q79" s="138"/>
      <c r="R79" s="138" t="s">
        <v>1009</v>
      </c>
      <c r="S79" s="138" t="s">
        <v>186</v>
      </c>
      <c r="T79" s="151"/>
      <c r="U79" s="151"/>
      <c r="V79" s="152" t="s">
        <v>152</v>
      </c>
      <c r="W79" s="151"/>
      <c r="X79" s="151"/>
      <c r="Y79" s="144" t="s">
        <v>1011</v>
      </c>
      <c r="Z79" s="151"/>
      <c r="AA79" s="151"/>
      <c r="AB79" s="152">
        <v>4</v>
      </c>
      <c r="AC79" s="167"/>
      <c r="AD79" s="152">
        <v>2.98</v>
      </c>
      <c r="AE79" s="138" t="s">
        <v>1131</v>
      </c>
    </row>
    <row r="80" s="2" customFormat="1" ht="66" customHeight="1" spans="1:31">
      <c r="A80" s="22">
        <v>82</v>
      </c>
      <c r="B80" s="23" t="s">
        <v>1005</v>
      </c>
      <c r="C80" s="23"/>
      <c r="D80" s="23"/>
      <c r="E80" s="23" t="s">
        <v>1132</v>
      </c>
      <c r="F80" s="146" t="s">
        <v>97</v>
      </c>
      <c r="G80" s="146" t="s">
        <v>1133</v>
      </c>
      <c r="H80" s="22" t="s">
        <v>61</v>
      </c>
      <c r="I80" s="22"/>
      <c r="J80" s="71"/>
      <c r="K80" s="138" t="s">
        <v>55</v>
      </c>
      <c r="L80" s="71"/>
      <c r="M80" s="71"/>
      <c r="N80" s="71"/>
      <c r="O80" s="71"/>
      <c r="P80" s="71"/>
      <c r="Q80" s="138" t="s">
        <v>55</v>
      </c>
      <c r="R80" s="71"/>
      <c r="S80" s="81" t="s">
        <v>1010</v>
      </c>
      <c r="T80" s="153"/>
      <c r="U80" s="153"/>
      <c r="V80" s="154" t="s">
        <v>237</v>
      </c>
      <c r="W80" s="153"/>
      <c r="X80" s="153"/>
      <c r="Y80" s="81" t="s">
        <v>520</v>
      </c>
      <c r="Z80" s="153"/>
      <c r="AA80" s="153"/>
      <c r="AB80" s="72">
        <v>2.7</v>
      </c>
      <c r="AC80" s="72">
        <v>2</v>
      </c>
      <c r="AD80" s="91">
        <v>4.2</v>
      </c>
      <c r="AE80" s="23"/>
    </row>
    <row r="81" s="2" customFormat="1" ht="82.9" customHeight="1" spans="1:31">
      <c r="A81" s="22">
        <v>87</v>
      </c>
      <c r="B81" s="23" t="s">
        <v>1005</v>
      </c>
      <c r="C81" s="23" t="s">
        <v>48</v>
      </c>
      <c r="D81" s="23" t="s">
        <v>49</v>
      </c>
      <c r="E81" s="23" t="s">
        <v>1134</v>
      </c>
      <c r="F81" s="146" t="s">
        <v>97</v>
      </c>
      <c r="G81" s="171"/>
      <c r="H81" s="22" t="s">
        <v>61</v>
      </c>
      <c r="I81" s="81" t="s">
        <v>322</v>
      </c>
      <c r="J81" s="71"/>
      <c r="K81" s="71"/>
      <c r="L81" s="71"/>
      <c r="M81" s="71"/>
      <c r="N81" s="81" t="s">
        <v>1122</v>
      </c>
      <c r="O81" s="71"/>
      <c r="P81" s="71"/>
      <c r="Q81" s="71" t="s">
        <v>55</v>
      </c>
      <c r="R81" s="71"/>
      <c r="S81" s="81" t="s">
        <v>68</v>
      </c>
      <c r="T81" s="153"/>
      <c r="U81" s="153"/>
      <c r="V81" s="154" t="s">
        <v>977</v>
      </c>
      <c r="W81" s="153"/>
      <c r="X81" s="153"/>
      <c r="Y81" s="81" t="s">
        <v>520</v>
      </c>
      <c r="Z81" s="153"/>
      <c r="AA81" s="153"/>
      <c r="AB81" s="62">
        <v>17.6</v>
      </c>
      <c r="AC81" s="62">
        <v>0.6</v>
      </c>
      <c r="AD81" s="169">
        <v>3.8</v>
      </c>
      <c r="AE81" s="146" t="s">
        <v>1123</v>
      </c>
    </row>
    <row r="82" s="2" customFormat="1" ht="82.9" customHeight="1" spans="1:31">
      <c r="A82" s="22">
        <v>88</v>
      </c>
      <c r="B82" s="23" t="s">
        <v>1005</v>
      </c>
      <c r="C82" s="23"/>
      <c r="D82" s="23"/>
      <c r="E82" s="23" t="s">
        <v>1135</v>
      </c>
      <c r="F82" s="146" t="s">
        <v>97</v>
      </c>
      <c r="G82" s="171"/>
      <c r="H82" s="22" t="s">
        <v>61</v>
      </c>
      <c r="I82" s="81" t="s">
        <v>322</v>
      </c>
      <c r="J82" s="71"/>
      <c r="K82" s="71"/>
      <c r="L82" s="71"/>
      <c r="M82" s="71"/>
      <c r="N82" s="81" t="s">
        <v>1122</v>
      </c>
      <c r="O82" s="71"/>
      <c r="P82" s="71"/>
      <c r="Q82" s="71" t="s">
        <v>55</v>
      </c>
      <c r="R82" s="71"/>
      <c r="S82" s="81" t="s">
        <v>68</v>
      </c>
      <c r="T82" s="153"/>
      <c r="U82" s="153"/>
      <c r="V82" s="154" t="s">
        <v>977</v>
      </c>
      <c r="W82" s="153"/>
      <c r="X82" s="153"/>
      <c r="Y82" s="81" t="s">
        <v>520</v>
      </c>
      <c r="Z82" s="153"/>
      <c r="AA82" s="153"/>
      <c r="AB82" s="62">
        <v>17.6</v>
      </c>
      <c r="AC82" s="62">
        <v>0.6</v>
      </c>
      <c r="AD82" s="169">
        <v>3.8</v>
      </c>
      <c r="AE82" s="146"/>
    </row>
    <row r="83" s="2" customFormat="1" ht="82.9" customHeight="1" spans="1:31">
      <c r="A83" s="22">
        <v>89</v>
      </c>
      <c r="B83" s="23" t="s">
        <v>1005</v>
      </c>
      <c r="C83" s="23"/>
      <c r="D83" s="23"/>
      <c r="E83" s="23" t="s">
        <v>1136</v>
      </c>
      <c r="F83" s="146" t="s">
        <v>97</v>
      </c>
      <c r="G83" s="171"/>
      <c r="H83" s="22" t="s">
        <v>61</v>
      </c>
      <c r="I83" s="81" t="s">
        <v>322</v>
      </c>
      <c r="J83" s="71"/>
      <c r="K83" s="71"/>
      <c r="L83" s="71"/>
      <c r="M83" s="71"/>
      <c r="N83" s="81" t="s">
        <v>1122</v>
      </c>
      <c r="O83" s="71"/>
      <c r="P83" s="71"/>
      <c r="Q83" s="71" t="s">
        <v>55</v>
      </c>
      <c r="R83" s="71"/>
      <c r="S83" s="81" t="s">
        <v>68</v>
      </c>
      <c r="T83" s="153"/>
      <c r="U83" s="153"/>
      <c r="V83" s="154" t="s">
        <v>977</v>
      </c>
      <c r="W83" s="153"/>
      <c r="X83" s="153"/>
      <c r="Y83" s="81" t="s">
        <v>520</v>
      </c>
      <c r="Z83" s="153"/>
      <c r="AA83" s="153"/>
      <c r="AB83" s="62">
        <v>17.6</v>
      </c>
      <c r="AC83" s="62">
        <v>0.6</v>
      </c>
      <c r="AD83" s="169">
        <v>3.8</v>
      </c>
      <c r="AE83" s="146"/>
    </row>
    <row r="84" s="2" customFormat="1" ht="82.9" customHeight="1" spans="1:31">
      <c r="A84" s="22">
        <v>4</v>
      </c>
      <c r="B84" s="23" t="s">
        <v>1005</v>
      </c>
      <c r="C84" s="23" t="s">
        <v>98</v>
      </c>
      <c r="D84" s="23"/>
      <c r="E84" s="23" t="s">
        <v>1137</v>
      </c>
      <c r="F84" s="23" t="s">
        <v>97</v>
      </c>
      <c r="G84" s="61"/>
      <c r="H84" s="22" t="s">
        <v>61</v>
      </c>
      <c r="I84" s="81" t="s">
        <v>322</v>
      </c>
      <c r="J84" s="71"/>
      <c r="K84" s="71"/>
      <c r="L84" s="71"/>
      <c r="M84" s="71"/>
      <c r="N84" s="81" t="s">
        <v>1122</v>
      </c>
      <c r="O84" s="71"/>
      <c r="P84" s="71"/>
      <c r="Q84" s="71" t="s">
        <v>55</v>
      </c>
      <c r="R84" s="71"/>
      <c r="S84" s="81" t="s">
        <v>955</v>
      </c>
      <c r="T84" s="153"/>
      <c r="U84" s="153"/>
      <c r="V84" s="154" t="s">
        <v>977</v>
      </c>
      <c r="W84" s="153"/>
      <c r="X84" s="153"/>
      <c r="Y84" s="154" t="s">
        <v>520</v>
      </c>
      <c r="Z84" s="153"/>
      <c r="AA84" s="153"/>
      <c r="AB84" s="62">
        <v>2</v>
      </c>
      <c r="AC84" s="62">
        <v>0.6</v>
      </c>
      <c r="AD84" s="169">
        <v>3.8</v>
      </c>
      <c r="AE84" s="146"/>
    </row>
    <row r="85" s="2" customFormat="1" ht="66" customHeight="1" spans="1:31">
      <c r="A85" s="22">
        <v>8</v>
      </c>
      <c r="B85" s="23" t="s">
        <v>1005</v>
      </c>
      <c r="C85" s="23"/>
      <c r="D85" s="23"/>
      <c r="E85" s="23" t="s">
        <v>1138</v>
      </c>
      <c r="F85" s="23" t="s">
        <v>130</v>
      </c>
      <c r="G85" s="23" t="s">
        <v>1139</v>
      </c>
      <c r="H85" s="22" t="s">
        <v>61</v>
      </c>
      <c r="I85" s="23" t="s">
        <v>126</v>
      </c>
      <c r="J85" s="71"/>
      <c r="K85" s="71"/>
      <c r="L85" s="71"/>
      <c r="M85" s="71"/>
      <c r="N85" s="81" t="s">
        <v>131</v>
      </c>
      <c r="O85" s="71"/>
      <c r="P85" s="183" t="s">
        <v>55</v>
      </c>
      <c r="Q85" s="71"/>
      <c r="R85" s="71"/>
      <c r="S85" s="81" t="s">
        <v>68</v>
      </c>
      <c r="T85" s="153"/>
      <c r="U85" s="153"/>
      <c r="V85" s="61" t="s">
        <v>90</v>
      </c>
      <c r="W85" s="61"/>
      <c r="X85" s="61"/>
      <c r="Y85" s="199" t="s">
        <v>639</v>
      </c>
      <c r="Z85" s="168"/>
      <c r="AA85" s="168"/>
      <c r="AB85" s="62">
        <v>4</v>
      </c>
      <c r="AC85" s="61" t="s">
        <v>90</v>
      </c>
      <c r="AD85" s="72">
        <v>6</v>
      </c>
      <c r="AE85" s="23"/>
    </row>
    <row r="86" s="2" customFormat="1" ht="66" customHeight="1" spans="1:31">
      <c r="A86" s="22">
        <v>9</v>
      </c>
      <c r="B86" s="23" t="s">
        <v>1005</v>
      </c>
      <c r="C86" s="23"/>
      <c r="D86" s="23"/>
      <c r="E86" s="23" t="s">
        <v>1140</v>
      </c>
      <c r="F86" s="23" t="s">
        <v>130</v>
      </c>
      <c r="G86" s="23" t="s">
        <v>1141</v>
      </c>
      <c r="H86" s="22" t="s">
        <v>61</v>
      </c>
      <c r="I86" s="23" t="s">
        <v>126</v>
      </c>
      <c r="J86" s="71"/>
      <c r="K86" s="71"/>
      <c r="L86" s="71"/>
      <c r="M86" s="71"/>
      <c r="N86" s="81" t="s">
        <v>131</v>
      </c>
      <c r="O86" s="71"/>
      <c r="P86" s="183" t="s">
        <v>55</v>
      </c>
      <c r="Q86" s="71"/>
      <c r="R86" s="71"/>
      <c r="S86" s="81" t="s">
        <v>68</v>
      </c>
      <c r="T86" s="90"/>
      <c r="U86" s="90"/>
      <c r="V86" s="61" t="s">
        <v>90</v>
      </c>
      <c r="W86" s="61"/>
      <c r="X86" s="61"/>
      <c r="Y86" s="199" t="s">
        <v>639</v>
      </c>
      <c r="Z86" s="168"/>
      <c r="AA86" s="168"/>
      <c r="AB86" s="62">
        <v>4</v>
      </c>
      <c r="AC86" s="61" t="s">
        <v>90</v>
      </c>
      <c r="AD86" s="72">
        <v>4.8</v>
      </c>
      <c r="AE86" s="23"/>
    </row>
    <row r="87" s="2" customFormat="1" ht="66" customHeight="1" spans="1:31">
      <c r="A87" s="22">
        <v>10</v>
      </c>
      <c r="B87" s="23" t="s">
        <v>1005</v>
      </c>
      <c r="C87" s="23"/>
      <c r="D87" s="23"/>
      <c r="E87" s="23" t="s">
        <v>1142</v>
      </c>
      <c r="F87" s="23" t="s">
        <v>97</v>
      </c>
      <c r="G87" s="23" t="s">
        <v>1143</v>
      </c>
      <c r="H87" s="23" t="s">
        <v>53</v>
      </c>
      <c r="I87" s="23" t="s">
        <v>1024</v>
      </c>
      <c r="J87" s="22" t="s">
        <v>55</v>
      </c>
      <c r="K87" s="23"/>
      <c r="L87" s="23"/>
      <c r="M87" s="23"/>
      <c r="N87" s="23"/>
      <c r="O87" s="23"/>
      <c r="P87" s="23" t="s">
        <v>55</v>
      </c>
      <c r="Q87" s="23"/>
      <c r="R87" s="23"/>
      <c r="S87" s="23" t="s">
        <v>68</v>
      </c>
      <c r="T87" s="61"/>
      <c r="U87" s="61"/>
      <c r="V87" s="62" t="s">
        <v>152</v>
      </c>
      <c r="W87" s="61"/>
      <c r="X87" s="61"/>
      <c r="Y87" s="62" t="s">
        <v>133</v>
      </c>
      <c r="Z87" s="61"/>
      <c r="AA87" s="61"/>
      <c r="AB87" s="62">
        <v>15.7</v>
      </c>
      <c r="AC87" s="62">
        <v>4.8</v>
      </c>
      <c r="AD87" s="62">
        <v>7.5</v>
      </c>
      <c r="AE87" s="23"/>
    </row>
    <row r="88" s="2" customFormat="1" ht="66" customHeight="1" spans="1:31">
      <c r="A88" s="22">
        <v>12</v>
      </c>
      <c r="B88" s="23" t="s">
        <v>1005</v>
      </c>
      <c r="C88" s="23" t="s">
        <v>98</v>
      </c>
      <c r="D88" s="23"/>
      <c r="E88" s="23" t="s">
        <v>1144</v>
      </c>
      <c r="F88" s="23" t="s">
        <v>130</v>
      </c>
      <c r="G88" s="23" t="s">
        <v>1145</v>
      </c>
      <c r="H88" s="23" t="s">
        <v>53</v>
      </c>
      <c r="I88" s="23" t="s">
        <v>1024</v>
      </c>
      <c r="J88" s="22" t="s">
        <v>55</v>
      </c>
      <c r="K88" s="23"/>
      <c r="L88" s="23"/>
      <c r="M88" s="23"/>
      <c r="N88" s="23"/>
      <c r="O88" s="23" t="s">
        <v>55</v>
      </c>
      <c r="P88" s="23"/>
      <c r="Q88" s="23"/>
      <c r="R88" s="23" t="s">
        <v>1146</v>
      </c>
      <c r="S88" s="23" t="s">
        <v>68</v>
      </c>
      <c r="T88" s="61"/>
      <c r="U88" s="61"/>
      <c r="V88" s="62" t="s">
        <v>152</v>
      </c>
      <c r="W88" s="61"/>
      <c r="X88" s="61"/>
      <c r="Y88" s="23" t="s">
        <v>520</v>
      </c>
      <c r="Z88" s="61"/>
      <c r="AA88" s="61"/>
      <c r="AB88" s="62">
        <v>7</v>
      </c>
      <c r="AC88" s="62">
        <v>2.5</v>
      </c>
      <c r="AD88" s="62">
        <v>4.5</v>
      </c>
      <c r="AE88" s="23"/>
    </row>
    <row r="89" s="2" customFormat="1" ht="66" customHeight="1" spans="1:31">
      <c r="A89" s="22">
        <v>14</v>
      </c>
      <c r="B89" s="23" t="s">
        <v>1005</v>
      </c>
      <c r="C89" s="23"/>
      <c r="D89" s="23"/>
      <c r="E89" s="23" t="s">
        <v>1147</v>
      </c>
      <c r="F89" s="23" t="s">
        <v>130</v>
      </c>
      <c r="G89" s="23" t="s">
        <v>1148</v>
      </c>
      <c r="H89" s="22" t="s">
        <v>53</v>
      </c>
      <c r="I89" s="23" t="s">
        <v>1024</v>
      </c>
      <c r="J89" s="22" t="s">
        <v>55</v>
      </c>
      <c r="K89" s="23"/>
      <c r="L89" s="23"/>
      <c r="M89" s="23"/>
      <c r="N89" s="23"/>
      <c r="O89" s="23"/>
      <c r="P89" s="23"/>
      <c r="Q89" s="23" t="s">
        <v>55</v>
      </c>
      <c r="R89" s="23"/>
      <c r="S89" s="23" t="s">
        <v>68</v>
      </c>
      <c r="T89" s="61"/>
      <c r="U89" s="61"/>
      <c r="V89" s="62" t="s">
        <v>94</v>
      </c>
      <c r="W89" s="61"/>
      <c r="X89" s="61"/>
      <c r="Y89" s="23" t="s">
        <v>1149</v>
      </c>
      <c r="Z89" s="61"/>
      <c r="AA89" s="61"/>
      <c r="AB89" s="23">
        <v>22.5</v>
      </c>
      <c r="AC89" s="62">
        <v>17.53</v>
      </c>
      <c r="AD89" s="23">
        <v>10.78</v>
      </c>
      <c r="AE89" s="23"/>
    </row>
    <row r="90" s="2" customFormat="1" ht="66" customHeight="1" spans="1:31">
      <c r="A90" s="22">
        <v>16</v>
      </c>
      <c r="B90" s="23" t="s">
        <v>1005</v>
      </c>
      <c r="C90" s="23"/>
      <c r="D90" s="23"/>
      <c r="E90" s="23" t="s">
        <v>1150</v>
      </c>
      <c r="F90" s="23" t="s">
        <v>130</v>
      </c>
      <c r="G90" s="23" t="s">
        <v>1151</v>
      </c>
      <c r="H90" s="23" t="s">
        <v>1152</v>
      </c>
      <c r="I90" s="23" t="s">
        <v>54</v>
      </c>
      <c r="J90" s="71"/>
      <c r="K90" s="71"/>
      <c r="L90" s="71"/>
      <c r="M90" s="71"/>
      <c r="N90" s="81" t="s">
        <v>495</v>
      </c>
      <c r="O90" s="22" t="s">
        <v>55</v>
      </c>
      <c r="P90" s="71"/>
      <c r="Q90" s="71"/>
      <c r="R90" s="71"/>
      <c r="S90" s="81" t="s">
        <v>63</v>
      </c>
      <c r="T90" s="153"/>
      <c r="U90" s="153"/>
      <c r="V90" s="154" t="s">
        <v>977</v>
      </c>
      <c r="W90" s="153"/>
      <c r="X90" s="153"/>
      <c r="Y90" s="81" t="s">
        <v>1087</v>
      </c>
      <c r="Z90" s="153"/>
      <c r="AA90" s="153"/>
      <c r="AB90" s="22">
        <v>3</v>
      </c>
      <c r="AC90" s="200">
        <v>0.5</v>
      </c>
      <c r="AD90" s="22">
        <v>2.94</v>
      </c>
      <c r="AE90" s="23"/>
    </row>
    <row r="91" s="2" customFormat="1" ht="66" customHeight="1" spans="1:31">
      <c r="A91" s="22"/>
      <c r="B91" s="23" t="s">
        <v>1005</v>
      </c>
      <c r="C91" s="23"/>
      <c r="D91" s="23"/>
      <c r="E91" s="164" t="s">
        <v>1153</v>
      </c>
      <c r="F91" s="164" t="s">
        <v>130</v>
      </c>
      <c r="G91" s="164" t="s">
        <v>1154</v>
      </c>
      <c r="H91" s="164" t="s">
        <v>53</v>
      </c>
      <c r="I91" s="164" t="s">
        <v>54</v>
      </c>
      <c r="J91" s="184"/>
      <c r="K91" s="184"/>
      <c r="L91" s="184"/>
      <c r="M91" s="184"/>
      <c r="N91" s="185" t="s">
        <v>495</v>
      </c>
      <c r="O91" s="186"/>
      <c r="P91" s="184"/>
      <c r="Q91" s="164" t="s">
        <v>55</v>
      </c>
      <c r="R91" s="184"/>
      <c r="S91" s="185" t="s">
        <v>68</v>
      </c>
      <c r="T91" s="153"/>
      <c r="U91" s="153"/>
      <c r="V91" s="154" t="s">
        <v>977</v>
      </c>
      <c r="W91" s="185"/>
      <c r="X91" s="185"/>
      <c r="Y91" s="185" t="s">
        <v>133</v>
      </c>
      <c r="Z91" s="153"/>
      <c r="AA91" s="153"/>
      <c r="AB91" s="186">
        <v>5</v>
      </c>
      <c r="AC91" s="200">
        <v>0.6</v>
      </c>
      <c r="AD91" s="186">
        <v>7.03</v>
      </c>
      <c r="AE91" s="23"/>
    </row>
    <row r="92" s="2" customFormat="1" ht="66" customHeight="1" spans="1:31">
      <c r="A92" s="22">
        <v>19</v>
      </c>
      <c r="B92" s="23" t="s">
        <v>1005</v>
      </c>
      <c r="C92" s="23"/>
      <c r="D92" s="23"/>
      <c r="E92" s="23" t="s">
        <v>1155</v>
      </c>
      <c r="F92" s="23" t="s">
        <v>97</v>
      </c>
      <c r="G92" s="23" t="s">
        <v>1156</v>
      </c>
      <c r="H92" s="22" t="s">
        <v>53</v>
      </c>
      <c r="I92" s="23" t="s">
        <v>1024</v>
      </c>
      <c r="J92" s="22"/>
      <c r="K92" s="23"/>
      <c r="L92" s="23"/>
      <c r="M92" s="23"/>
      <c r="N92" s="23" t="s">
        <v>605</v>
      </c>
      <c r="O92" s="23"/>
      <c r="P92" s="23"/>
      <c r="Q92" s="23" t="s">
        <v>55</v>
      </c>
      <c r="R92" s="23"/>
      <c r="S92" s="23" t="s">
        <v>68</v>
      </c>
      <c r="T92" s="61"/>
      <c r="U92" s="61"/>
      <c r="V92" s="62" t="s">
        <v>237</v>
      </c>
      <c r="W92" s="61"/>
      <c r="X92" s="61"/>
      <c r="Y92" s="23" t="s">
        <v>1157</v>
      </c>
      <c r="Z92" s="61"/>
      <c r="AA92" s="61"/>
      <c r="AB92" s="23">
        <v>1.84</v>
      </c>
      <c r="AC92" s="62">
        <v>6.5</v>
      </c>
      <c r="AD92" s="23">
        <v>1.5</v>
      </c>
      <c r="AE92" s="23"/>
    </row>
    <row r="93" s="2" customFormat="1" ht="66" customHeight="1" spans="1:31">
      <c r="A93" s="22">
        <v>20</v>
      </c>
      <c r="B93" s="23" t="s">
        <v>1005</v>
      </c>
      <c r="C93" s="23"/>
      <c r="D93" s="23"/>
      <c r="E93" s="23" t="s">
        <v>1158</v>
      </c>
      <c r="F93" s="23" t="s">
        <v>97</v>
      </c>
      <c r="G93" s="23" t="s">
        <v>1159</v>
      </c>
      <c r="H93" s="22" t="s">
        <v>53</v>
      </c>
      <c r="I93" s="23" t="s">
        <v>1024</v>
      </c>
      <c r="J93" s="22"/>
      <c r="K93" s="23"/>
      <c r="L93" s="23"/>
      <c r="M93" s="23"/>
      <c r="N93" s="23" t="s">
        <v>605</v>
      </c>
      <c r="O93" s="23"/>
      <c r="P93" s="23"/>
      <c r="Q93" s="23" t="s">
        <v>55</v>
      </c>
      <c r="R93" s="23"/>
      <c r="S93" s="23" t="s">
        <v>68</v>
      </c>
      <c r="T93" s="61"/>
      <c r="U93" s="61"/>
      <c r="V93" s="62" t="s">
        <v>237</v>
      </c>
      <c r="W93" s="61"/>
      <c r="X93" s="61"/>
      <c r="Y93" s="23" t="s">
        <v>1157</v>
      </c>
      <c r="Z93" s="61"/>
      <c r="AA93" s="61"/>
      <c r="AB93" s="23">
        <v>1.84</v>
      </c>
      <c r="AC93" s="62">
        <v>6.4</v>
      </c>
      <c r="AD93" s="23">
        <v>1.5</v>
      </c>
      <c r="AE93" s="23"/>
    </row>
    <row r="94" s="2" customFormat="1" ht="66" customHeight="1" spans="1:31">
      <c r="A94" s="22">
        <v>8</v>
      </c>
      <c r="B94" s="23" t="s">
        <v>1005</v>
      </c>
      <c r="C94" s="23" t="s">
        <v>358</v>
      </c>
      <c r="D94" s="23" t="s">
        <v>359</v>
      </c>
      <c r="E94" s="23" t="s">
        <v>1160</v>
      </c>
      <c r="F94" s="23" t="s">
        <v>60</v>
      </c>
      <c r="G94" s="23" t="s">
        <v>1161</v>
      </c>
      <c r="H94" s="22" t="s">
        <v>61</v>
      </c>
      <c r="I94" s="23" t="s">
        <v>1162</v>
      </c>
      <c r="J94" s="71"/>
      <c r="K94" s="71"/>
      <c r="L94" s="71"/>
      <c r="M94" s="71"/>
      <c r="N94" s="185" t="s">
        <v>131</v>
      </c>
      <c r="O94" s="71"/>
      <c r="P94" s="71" t="s">
        <v>55</v>
      </c>
      <c r="Q94" s="71"/>
      <c r="R94" s="71"/>
      <c r="S94" s="81" t="s">
        <v>1036</v>
      </c>
      <c r="T94" s="153"/>
      <c r="U94" s="153"/>
      <c r="V94" s="154" t="s">
        <v>1050</v>
      </c>
      <c r="W94" s="153"/>
      <c r="X94" s="153"/>
      <c r="Y94" s="81" t="s">
        <v>1051</v>
      </c>
      <c r="Z94" s="153"/>
      <c r="AA94" s="153"/>
      <c r="AB94" s="81">
        <v>2.16</v>
      </c>
      <c r="AC94" s="72">
        <v>9.35</v>
      </c>
      <c r="AD94" s="81" t="s">
        <v>1053</v>
      </c>
      <c r="AE94" s="23" t="s">
        <v>1163</v>
      </c>
    </row>
    <row r="95" s="2" customFormat="1" ht="66" customHeight="1" spans="1:31">
      <c r="A95" s="22">
        <v>9</v>
      </c>
      <c r="B95" s="23" t="s">
        <v>1005</v>
      </c>
      <c r="C95" s="23"/>
      <c r="D95" s="23"/>
      <c r="E95" s="23" t="s">
        <v>1164</v>
      </c>
      <c r="F95" s="23" t="s">
        <v>60</v>
      </c>
      <c r="G95" s="23" t="s">
        <v>1113</v>
      </c>
      <c r="H95" s="22" t="s">
        <v>61</v>
      </c>
      <c r="I95" s="23" t="s">
        <v>1024</v>
      </c>
      <c r="J95" s="71"/>
      <c r="K95" s="71"/>
      <c r="L95" s="71"/>
      <c r="M95" s="71"/>
      <c r="N95" s="81" t="s">
        <v>131</v>
      </c>
      <c r="O95" s="71"/>
      <c r="P95" s="22"/>
      <c r="Q95" s="23" t="s">
        <v>55</v>
      </c>
      <c r="R95" s="71"/>
      <c r="S95" s="23" t="s">
        <v>1036</v>
      </c>
      <c r="T95" s="61"/>
      <c r="U95" s="61"/>
      <c r="V95" s="62" t="s">
        <v>1037</v>
      </c>
      <c r="W95" s="61"/>
      <c r="X95" s="61"/>
      <c r="Y95" s="23" t="s">
        <v>520</v>
      </c>
      <c r="Z95" s="61"/>
      <c r="AA95" s="61"/>
      <c r="AB95" s="71">
        <v>9.23</v>
      </c>
      <c r="AC95" s="72">
        <v>1.1</v>
      </c>
      <c r="AD95" s="71">
        <v>1</v>
      </c>
      <c r="AE95" s="23" t="s">
        <v>1114</v>
      </c>
    </row>
    <row r="96" s="2" customFormat="1" ht="85.9" customHeight="1" spans="1:31">
      <c r="A96" s="22">
        <v>12</v>
      </c>
      <c r="B96" s="23" t="s">
        <v>1005</v>
      </c>
      <c r="C96" s="23"/>
      <c r="D96" s="23"/>
      <c r="E96" s="23" t="s">
        <v>1165</v>
      </c>
      <c r="F96" s="23" t="s">
        <v>60</v>
      </c>
      <c r="G96" s="23" t="s">
        <v>1161</v>
      </c>
      <c r="H96" s="22" t="s">
        <v>61</v>
      </c>
      <c r="I96" s="23" t="s">
        <v>1162</v>
      </c>
      <c r="J96" s="71"/>
      <c r="K96" s="71"/>
      <c r="L96" s="71"/>
      <c r="M96" s="71"/>
      <c r="N96" s="185" t="s">
        <v>131</v>
      </c>
      <c r="O96" s="71"/>
      <c r="P96" s="22" t="s">
        <v>55</v>
      </c>
      <c r="Q96" s="22"/>
      <c r="R96" s="71"/>
      <c r="S96" s="81" t="s">
        <v>1036</v>
      </c>
      <c r="T96" s="153"/>
      <c r="U96" s="153"/>
      <c r="V96" s="154" t="s">
        <v>1050</v>
      </c>
      <c r="W96" s="153"/>
      <c r="X96" s="153"/>
      <c r="Y96" s="81" t="s">
        <v>1051</v>
      </c>
      <c r="Z96" s="153"/>
      <c r="AA96" s="153"/>
      <c r="AB96" s="81">
        <v>2.16</v>
      </c>
      <c r="AC96" s="72">
        <v>9.35</v>
      </c>
      <c r="AD96" s="81" t="s">
        <v>1053</v>
      </c>
      <c r="AE96" s="23" t="s">
        <v>1166</v>
      </c>
    </row>
    <row r="97" s="2" customFormat="1" ht="66" customHeight="1" spans="1:31">
      <c r="A97" s="22">
        <v>21</v>
      </c>
      <c r="B97" s="23" t="s">
        <v>1005</v>
      </c>
      <c r="C97" s="23"/>
      <c r="D97" s="23"/>
      <c r="E97" s="23" t="s">
        <v>1167</v>
      </c>
      <c r="F97" s="173" t="s">
        <v>97</v>
      </c>
      <c r="G97" s="173" t="s">
        <v>1168</v>
      </c>
      <c r="H97" s="22" t="s">
        <v>61</v>
      </c>
      <c r="I97" s="23" t="s">
        <v>1024</v>
      </c>
      <c r="J97" s="71"/>
      <c r="K97" s="71"/>
      <c r="L97" s="71"/>
      <c r="M97" s="71"/>
      <c r="N97" s="81" t="s">
        <v>605</v>
      </c>
      <c r="O97" s="71"/>
      <c r="P97" s="22"/>
      <c r="Q97" s="23" t="s">
        <v>55</v>
      </c>
      <c r="R97" s="71"/>
      <c r="S97" s="23" t="s">
        <v>1036</v>
      </c>
      <c r="T97" s="61"/>
      <c r="U97" s="61"/>
      <c r="V97" s="154" t="s">
        <v>1037</v>
      </c>
      <c r="W97" s="153"/>
      <c r="X97" s="153"/>
      <c r="Y97" s="81" t="s">
        <v>373</v>
      </c>
      <c r="Z97" s="153"/>
      <c r="AA97" s="153"/>
      <c r="AB97" s="81">
        <v>13.77</v>
      </c>
      <c r="AC97" s="62">
        <v>2.64</v>
      </c>
      <c r="AD97" s="81">
        <v>5.02</v>
      </c>
      <c r="AE97" s="201" t="s">
        <v>1169</v>
      </c>
    </row>
    <row r="98" s="2" customFormat="1" ht="66" customHeight="1" spans="1:31">
      <c r="A98" s="22">
        <v>22</v>
      </c>
      <c r="B98" s="23" t="s">
        <v>1005</v>
      </c>
      <c r="C98" s="23"/>
      <c r="D98" s="23"/>
      <c r="E98" s="23" t="s">
        <v>1170</v>
      </c>
      <c r="F98" s="173" t="s">
        <v>97</v>
      </c>
      <c r="G98" s="173" t="s">
        <v>1171</v>
      </c>
      <c r="H98" s="22" t="s">
        <v>61</v>
      </c>
      <c r="I98" s="23" t="s">
        <v>1024</v>
      </c>
      <c r="J98" s="71"/>
      <c r="K98" s="71"/>
      <c r="L98" s="71"/>
      <c r="M98" s="71"/>
      <c r="N98" s="81" t="s">
        <v>131</v>
      </c>
      <c r="O98" s="71"/>
      <c r="P98" s="22"/>
      <c r="Q98" s="23" t="s">
        <v>55</v>
      </c>
      <c r="R98" s="71"/>
      <c r="S98" s="23" t="s">
        <v>1036</v>
      </c>
      <c r="T98" s="61"/>
      <c r="U98" s="61"/>
      <c r="V98" s="154" t="s">
        <v>1037</v>
      </c>
      <c r="W98" s="153"/>
      <c r="X98" s="153"/>
      <c r="Y98" s="81" t="s">
        <v>373</v>
      </c>
      <c r="Z98" s="153"/>
      <c r="AA98" s="153"/>
      <c r="AB98" s="81">
        <v>13.77</v>
      </c>
      <c r="AC98" s="62">
        <v>2.64</v>
      </c>
      <c r="AD98" s="81">
        <v>5.02</v>
      </c>
      <c r="AE98" s="202"/>
    </row>
    <row r="99" s="2" customFormat="1" ht="66" customHeight="1" spans="1:31">
      <c r="A99" s="22">
        <v>23</v>
      </c>
      <c r="B99" s="23" t="s">
        <v>1005</v>
      </c>
      <c r="C99" s="23"/>
      <c r="D99" s="23"/>
      <c r="E99" s="23" t="s">
        <v>1172</v>
      </c>
      <c r="F99" s="173" t="s">
        <v>348</v>
      </c>
      <c r="G99" s="173" t="s">
        <v>1173</v>
      </c>
      <c r="H99" s="22" t="s">
        <v>61</v>
      </c>
      <c r="I99" s="23" t="s">
        <v>1024</v>
      </c>
      <c r="J99" s="71"/>
      <c r="K99" s="71"/>
      <c r="L99" s="71"/>
      <c r="M99" s="71"/>
      <c r="N99" s="81" t="s">
        <v>131</v>
      </c>
      <c r="O99" s="71"/>
      <c r="P99" s="22"/>
      <c r="Q99" s="23" t="s">
        <v>55</v>
      </c>
      <c r="R99" s="71"/>
      <c r="S99" s="23" t="s">
        <v>1036</v>
      </c>
      <c r="T99" s="61"/>
      <c r="U99" s="61"/>
      <c r="V99" s="154" t="s">
        <v>1037</v>
      </c>
      <c r="W99" s="153"/>
      <c r="X99" s="153"/>
      <c r="Y99" s="81" t="s">
        <v>373</v>
      </c>
      <c r="Z99" s="153"/>
      <c r="AA99" s="153"/>
      <c r="AB99" s="81">
        <v>13.77</v>
      </c>
      <c r="AC99" s="62">
        <v>2.64</v>
      </c>
      <c r="AD99" s="81">
        <v>5.02</v>
      </c>
      <c r="AE99" s="203"/>
    </row>
    <row r="100" s="2" customFormat="1" ht="66" customHeight="1" spans="1:31">
      <c r="A100" s="22">
        <v>25</v>
      </c>
      <c r="B100" s="23" t="s">
        <v>1005</v>
      </c>
      <c r="C100" s="23"/>
      <c r="D100" s="23"/>
      <c r="E100" s="23" t="s">
        <v>1174</v>
      </c>
      <c r="F100" s="23" t="s">
        <v>348</v>
      </c>
      <c r="G100" s="23" t="s">
        <v>1175</v>
      </c>
      <c r="H100" s="23" t="s">
        <v>53</v>
      </c>
      <c r="I100" s="23" t="s">
        <v>1024</v>
      </c>
      <c r="J100" s="23"/>
      <c r="K100" s="23"/>
      <c r="L100" s="23"/>
      <c r="M100" s="23"/>
      <c r="N100" s="23" t="s">
        <v>131</v>
      </c>
      <c r="O100" s="23"/>
      <c r="P100" s="23"/>
      <c r="Q100" s="23" t="s">
        <v>55</v>
      </c>
      <c r="R100" s="23"/>
      <c r="S100" s="23" t="s">
        <v>335</v>
      </c>
      <c r="T100" s="61"/>
      <c r="U100" s="61"/>
      <c r="V100" s="62" t="s">
        <v>237</v>
      </c>
      <c r="W100" s="61"/>
      <c r="X100" s="61"/>
      <c r="Y100" s="23" t="s">
        <v>1176</v>
      </c>
      <c r="Z100" s="61"/>
      <c r="AA100" s="61"/>
      <c r="AB100" s="23">
        <v>15</v>
      </c>
      <c r="AC100" s="62">
        <v>2.1</v>
      </c>
      <c r="AD100" s="23">
        <v>9</v>
      </c>
      <c r="AE100" s="23"/>
    </row>
    <row r="101" s="2" customFormat="1" ht="66" customHeight="1" spans="1:31">
      <c r="A101" s="22">
        <v>26</v>
      </c>
      <c r="B101" s="23" t="s">
        <v>1005</v>
      </c>
      <c r="C101" s="23"/>
      <c r="D101" s="23"/>
      <c r="E101" s="23" t="s">
        <v>1177</v>
      </c>
      <c r="F101" s="23" t="s">
        <v>348</v>
      </c>
      <c r="G101" s="23" t="s">
        <v>1178</v>
      </c>
      <c r="H101" s="23" t="s">
        <v>53</v>
      </c>
      <c r="I101" s="23" t="s">
        <v>1024</v>
      </c>
      <c r="J101" s="23"/>
      <c r="K101" s="23"/>
      <c r="L101" s="23"/>
      <c r="M101" s="23"/>
      <c r="N101" s="23" t="s">
        <v>131</v>
      </c>
      <c r="O101" s="23"/>
      <c r="P101" s="23"/>
      <c r="Q101" s="23" t="s">
        <v>55</v>
      </c>
      <c r="R101" s="23"/>
      <c r="S101" s="23" t="s">
        <v>335</v>
      </c>
      <c r="T101" s="61"/>
      <c r="U101" s="61"/>
      <c r="V101" s="62" t="s">
        <v>237</v>
      </c>
      <c r="W101" s="61"/>
      <c r="X101" s="61"/>
      <c r="Y101" s="23" t="s">
        <v>1176</v>
      </c>
      <c r="Z101" s="61"/>
      <c r="AA101" s="61"/>
      <c r="AB101" s="23">
        <v>15</v>
      </c>
      <c r="AC101" s="62">
        <v>1.5</v>
      </c>
      <c r="AD101" s="23">
        <v>9</v>
      </c>
      <c r="AE101" s="23"/>
    </row>
    <row r="102" s="2" customFormat="1" ht="66" customHeight="1" spans="1:31">
      <c r="A102" s="22">
        <v>27</v>
      </c>
      <c r="B102" s="23" t="s">
        <v>1005</v>
      </c>
      <c r="C102" s="23"/>
      <c r="D102" s="23"/>
      <c r="E102" s="23" t="s">
        <v>1179</v>
      </c>
      <c r="F102" s="23" t="s">
        <v>348</v>
      </c>
      <c r="G102" s="23" t="s">
        <v>1180</v>
      </c>
      <c r="H102" s="23" t="s">
        <v>53</v>
      </c>
      <c r="I102" s="23" t="s">
        <v>1024</v>
      </c>
      <c r="J102" s="23"/>
      <c r="K102" s="23"/>
      <c r="L102" s="23"/>
      <c r="M102" s="23"/>
      <c r="N102" s="23" t="s">
        <v>131</v>
      </c>
      <c r="O102" s="23"/>
      <c r="P102" s="23"/>
      <c r="Q102" s="23" t="s">
        <v>55</v>
      </c>
      <c r="R102" s="23"/>
      <c r="S102" s="23" t="s">
        <v>335</v>
      </c>
      <c r="T102" s="61"/>
      <c r="U102" s="61"/>
      <c r="V102" s="62" t="s">
        <v>237</v>
      </c>
      <c r="W102" s="61"/>
      <c r="X102" s="61"/>
      <c r="Y102" s="23" t="s">
        <v>1176</v>
      </c>
      <c r="Z102" s="61"/>
      <c r="AA102" s="61"/>
      <c r="AB102" s="23">
        <v>15</v>
      </c>
      <c r="AC102" s="62">
        <v>2.1</v>
      </c>
      <c r="AD102" s="23">
        <v>9</v>
      </c>
      <c r="AE102" s="23"/>
    </row>
    <row r="103" s="2" customFormat="1" ht="66" customHeight="1" spans="1:31">
      <c r="A103" s="22">
        <v>43</v>
      </c>
      <c r="B103" s="23" t="s">
        <v>1005</v>
      </c>
      <c r="C103" s="23"/>
      <c r="D103" s="23"/>
      <c r="E103" s="23" t="s">
        <v>1181</v>
      </c>
      <c r="F103" s="61"/>
      <c r="G103" s="61"/>
      <c r="H103" s="22" t="s">
        <v>283</v>
      </c>
      <c r="I103" s="187"/>
      <c r="J103" s="71"/>
      <c r="K103" s="71"/>
      <c r="L103" s="71"/>
      <c r="M103" s="71"/>
      <c r="N103" s="23" t="s">
        <v>1182</v>
      </c>
      <c r="O103" s="71"/>
      <c r="P103" s="22"/>
      <c r="Q103" s="23" t="s">
        <v>55</v>
      </c>
      <c r="R103" s="71"/>
      <c r="S103" s="23" t="s">
        <v>63</v>
      </c>
      <c r="T103" s="61"/>
      <c r="U103" s="61"/>
      <c r="V103" s="62" t="s">
        <v>90</v>
      </c>
      <c r="W103" s="61"/>
      <c r="X103" s="61"/>
      <c r="Y103" s="23" t="s">
        <v>1183</v>
      </c>
      <c r="Z103" s="61"/>
      <c r="AA103" s="61"/>
      <c r="AB103" s="22">
        <v>0.3</v>
      </c>
      <c r="AC103" s="187" t="s">
        <v>90</v>
      </c>
      <c r="AD103" s="22">
        <v>0.2</v>
      </c>
      <c r="AE103" s="23"/>
    </row>
    <row r="104" s="2" customFormat="1" ht="66" customHeight="1" spans="1:31">
      <c r="A104" s="22">
        <v>47</v>
      </c>
      <c r="B104" s="23" t="s">
        <v>1005</v>
      </c>
      <c r="C104" s="23"/>
      <c r="D104" s="23"/>
      <c r="E104" s="23" t="s">
        <v>1184</v>
      </c>
      <c r="F104" s="61"/>
      <c r="G104" s="61"/>
      <c r="H104" s="23" t="s">
        <v>61</v>
      </c>
      <c r="I104" s="23" t="s">
        <v>322</v>
      </c>
      <c r="J104" s="81"/>
      <c r="K104" s="81"/>
      <c r="L104" s="81"/>
      <c r="M104" s="81"/>
      <c r="N104" s="81" t="s">
        <v>1122</v>
      </c>
      <c r="O104" s="81"/>
      <c r="P104" s="23"/>
      <c r="Q104" s="22" t="s">
        <v>55</v>
      </c>
      <c r="R104" s="81"/>
      <c r="S104" s="61" t="s">
        <v>90</v>
      </c>
      <c r="T104" s="61"/>
      <c r="U104" s="61"/>
      <c r="V104" s="62" t="s">
        <v>90</v>
      </c>
      <c r="W104" s="61"/>
      <c r="X104" s="61"/>
      <c r="Y104" s="61" t="s">
        <v>90</v>
      </c>
      <c r="Z104" s="61"/>
      <c r="AA104" s="61"/>
      <c r="AB104" s="61" t="s">
        <v>90</v>
      </c>
      <c r="AC104" s="61" t="s">
        <v>90</v>
      </c>
      <c r="AD104" s="61" t="s">
        <v>90</v>
      </c>
      <c r="AE104" s="23" t="s">
        <v>1185</v>
      </c>
    </row>
    <row r="105" s="2" customFormat="1" ht="66" customHeight="1" spans="1:31">
      <c r="A105" s="22">
        <v>5</v>
      </c>
      <c r="B105" s="81" t="s">
        <v>1005</v>
      </c>
      <c r="C105" s="23" t="s">
        <v>498</v>
      </c>
      <c r="D105" s="23" t="s">
        <v>499</v>
      </c>
      <c r="E105" s="23" t="s">
        <v>1186</v>
      </c>
      <c r="F105" s="23" t="s">
        <v>1187</v>
      </c>
      <c r="G105" s="23" t="s">
        <v>1188</v>
      </c>
      <c r="H105" s="22" t="s">
        <v>61</v>
      </c>
      <c r="I105" s="22" t="s">
        <v>122</v>
      </c>
      <c r="J105" s="71"/>
      <c r="K105" s="71"/>
      <c r="L105" s="71"/>
      <c r="M105" s="71"/>
      <c r="N105" s="81" t="s">
        <v>605</v>
      </c>
      <c r="O105" s="71"/>
      <c r="P105" s="22"/>
      <c r="Q105" s="23" t="s">
        <v>55</v>
      </c>
      <c r="R105" s="71"/>
      <c r="S105" s="81" t="s">
        <v>1189</v>
      </c>
      <c r="T105" s="153"/>
      <c r="U105" s="153"/>
      <c r="V105" s="62" t="s">
        <v>90</v>
      </c>
      <c r="W105" s="61"/>
      <c r="X105" s="61"/>
      <c r="Y105" s="81" t="s">
        <v>373</v>
      </c>
      <c r="Z105" s="153"/>
      <c r="AA105" s="153"/>
      <c r="AB105" s="22">
        <v>1</v>
      </c>
      <c r="AC105" s="187" t="s">
        <v>90</v>
      </c>
      <c r="AD105" s="22">
        <v>0.3</v>
      </c>
      <c r="AE105" s="163" t="s">
        <v>1185</v>
      </c>
    </row>
    <row r="106" s="2" customFormat="1" ht="79.15" customHeight="1" spans="1:31">
      <c r="A106" s="22">
        <v>8</v>
      </c>
      <c r="B106" s="81" t="s">
        <v>1005</v>
      </c>
      <c r="C106" s="23"/>
      <c r="D106" s="23"/>
      <c r="E106" s="23" t="s">
        <v>1190</v>
      </c>
      <c r="F106" s="61"/>
      <c r="G106" s="61"/>
      <c r="H106" s="22" t="s">
        <v>283</v>
      </c>
      <c r="I106" s="187"/>
      <c r="J106" s="71"/>
      <c r="K106" s="71"/>
      <c r="L106" s="71"/>
      <c r="M106" s="71"/>
      <c r="N106" s="23" t="s">
        <v>1182</v>
      </c>
      <c r="O106" s="71"/>
      <c r="P106" s="71"/>
      <c r="Q106" s="23" t="s">
        <v>55</v>
      </c>
      <c r="R106" s="71"/>
      <c r="S106" s="81" t="s">
        <v>63</v>
      </c>
      <c r="T106" s="153"/>
      <c r="U106" s="153"/>
      <c r="V106" s="62" t="s">
        <v>90</v>
      </c>
      <c r="W106" s="61"/>
      <c r="X106" s="61"/>
      <c r="Y106" s="81" t="s">
        <v>1087</v>
      </c>
      <c r="Z106" s="153"/>
      <c r="AA106" s="153"/>
      <c r="AB106" s="22">
        <v>0.3</v>
      </c>
      <c r="AC106" s="187" t="s">
        <v>90</v>
      </c>
      <c r="AD106" s="22">
        <v>0.2</v>
      </c>
      <c r="AE106" s="23"/>
    </row>
    <row r="107" s="2" customFormat="1" ht="7" customHeight="1" spans="1:31">
      <c r="A107" s="22"/>
      <c r="B107" s="81"/>
      <c r="C107" s="23"/>
      <c r="D107" s="23"/>
      <c r="E107" s="23"/>
      <c r="F107" s="23"/>
      <c r="G107" s="23"/>
      <c r="H107" s="22"/>
      <c r="I107" s="22"/>
      <c r="J107" s="71"/>
      <c r="K107" s="71"/>
      <c r="L107" s="71"/>
      <c r="M107" s="71"/>
      <c r="N107" s="71"/>
      <c r="O107" s="71"/>
      <c r="P107" s="71"/>
      <c r="Q107" s="71"/>
      <c r="R107" s="71"/>
      <c r="S107" s="71"/>
      <c r="T107" s="90"/>
      <c r="U107" s="90"/>
      <c r="V107" s="91"/>
      <c r="W107" s="90"/>
      <c r="X107" s="90"/>
      <c r="Y107" s="71"/>
      <c r="Z107" s="90"/>
      <c r="AA107" s="90"/>
      <c r="AB107" s="71"/>
      <c r="AC107" s="91"/>
      <c r="AD107" s="71"/>
      <c r="AE107" s="23"/>
    </row>
    <row r="108" s="2" customFormat="1" ht="21" customHeight="1" spans="1:31">
      <c r="A108" s="145" t="s">
        <v>213</v>
      </c>
      <c r="B108" s="174"/>
      <c r="C108" s="145"/>
      <c r="D108" s="145"/>
      <c r="E108" s="145"/>
      <c r="F108" s="145"/>
      <c r="G108" s="145"/>
      <c r="H108" s="22"/>
      <c r="I108" s="22"/>
      <c r="J108" s="71"/>
      <c r="K108" s="71"/>
      <c r="L108" s="71"/>
      <c r="M108" s="71"/>
      <c r="N108" s="71"/>
      <c r="O108" s="71"/>
      <c r="P108" s="71"/>
      <c r="Q108" s="71"/>
      <c r="R108" s="71"/>
      <c r="S108" s="71"/>
      <c r="T108" s="90"/>
      <c r="U108" s="90"/>
      <c r="V108" s="91"/>
      <c r="W108" s="90"/>
      <c r="X108" s="90"/>
      <c r="Y108" s="71"/>
      <c r="Z108" s="90"/>
      <c r="AA108" s="90"/>
      <c r="AB108" s="71"/>
      <c r="AC108" s="91"/>
      <c r="AD108" s="71"/>
      <c r="AE108" s="23"/>
    </row>
    <row r="109" s="2" customFormat="1" ht="67.15" customHeight="1" spans="1:31">
      <c r="A109" s="175">
        <v>1</v>
      </c>
      <c r="B109" s="23" t="s">
        <v>1005</v>
      </c>
      <c r="C109" s="23"/>
      <c r="D109" s="23"/>
      <c r="E109" s="23" t="s">
        <v>1191</v>
      </c>
      <c r="F109" s="23" t="s">
        <v>60</v>
      </c>
      <c r="G109" s="23" t="s">
        <v>1192</v>
      </c>
      <c r="H109" s="22" t="s">
        <v>61</v>
      </c>
      <c r="I109" s="23" t="s">
        <v>1024</v>
      </c>
      <c r="J109" s="181" t="s">
        <v>55</v>
      </c>
      <c r="K109" s="23"/>
      <c r="L109" s="23"/>
      <c r="M109" s="23"/>
      <c r="N109" s="23"/>
      <c r="O109" s="23"/>
      <c r="P109" s="23"/>
      <c r="Q109" s="23" t="s">
        <v>55</v>
      </c>
      <c r="R109" s="23"/>
      <c r="S109" s="23" t="s">
        <v>1193</v>
      </c>
      <c r="T109" s="61"/>
      <c r="U109" s="61"/>
      <c r="V109" s="62" t="s">
        <v>1194</v>
      </c>
      <c r="W109" s="61"/>
      <c r="X109" s="61"/>
      <c r="Y109" s="23" t="s">
        <v>1195</v>
      </c>
      <c r="Z109" s="61"/>
      <c r="AA109" s="61"/>
      <c r="AB109" s="23">
        <v>19.94</v>
      </c>
      <c r="AC109" s="56">
        <v>1.6443</v>
      </c>
      <c r="AD109" s="23">
        <v>17</v>
      </c>
      <c r="AE109" s="23"/>
    </row>
    <row r="110" s="2" customFormat="1" ht="67.15" customHeight="1" spans="1:31">
      <c r="A110" s="175">
        <v>2</v>
      </c>
      <c r="B110" s="23" t="s">
        <v>1005</v>
      </c>
      <c r="C110" s="23"/>
      <c r="D110" s="23"/>
      <c r="E110" s="23" t="s">
        <v>1191</v>
      </c>
      <c r="F110" s="23" t="s">
        <v>60</v>
      </c>
      <c r="G110" s="23" t="s">
        <v>1196</v>
      </c>
      <c r="H110" s="22" t="s">
        <v>61</v>
      </c>
      <c r="I110" s="23" t="s">
        <v>1024</v>
      </c>
      <c r="J110" s="181" t="s">
        <v>55</v>
      </c>
      <c r="K110" s="23"/>
      <c r="L110" s="23"/>
      <c r="M110" s="23"/>
      <c r="N110" s="23"/>
      <c r="O110" s="23"/>
      <c r="P110" s="23"/>
      <c r="Q110" s="23" t="s">
        <v>55</v>
      </c>
      <c r="R110" s="23"/>
      <c r="S110" s="23" t="s">
        <v>1193</v>
      </c>
      <c r="T110" s="61"/>
      <c r="U110" s="61"/>
      <c r="V110" s="62" t="s">
        <v>1194</v>
      </c>
      <c r="W110" s="61"/>
      <c r="X110" s="61"/>
      <c r="Y110" s="23" t="s">
        <v>1195</v>
      </c>
      <c r="Z110" s="61"/>
      <c r="AA110" s="61"/>
      <c r="AB110" s="23"/>
      <c r="AC110" s="60"/>
      <c r="AD110" s="23"/>
      <c r="AE110" s="23"/>
    </row>
    <row r="111" s="2" customFormat="1" ht="67.15" customHeight="1" spans="1:31">
      <c r="A111" s="175">
        <v>3</v>
      </c>
      <c r="B111" s="23" t="s">
        <v>1005</v>
      </c>
      <c r="C111" s="81" t="s">
        <v>774</v>
      </c>
      <c r="D111" s="81" t="s">
        <v>721</v>
      </c>
      <c r="E111" s="23" t="s">
        <v>1197</v>
      </c>
      <c r="F111" s="23" t="s">
        <v>60</v>
      </c>
      <c r="G111" s="23" t="s">
        <v>1197</v>
      </c>
      <c r="H111" s="23" t="s">
        <v>53</v>
      </c>
      <c r="I111" s="23" t="s">
        <v>1024</v>
      </c>
      <c r="J111" s="71"/>
      <c r="K111" s="71"/>
      <c r="L111" s="71"/>
      <c r="M111" s="71"/>
      <c r="N111" s="23" t="s">
        <v>131</v>
      </c>
      <c r="O111" s="71"/>
      <c r="P111" s="71"/>
      <c r="Q111" s="23" t="s">
        <v>55</v>
      </c>
      <c r="R111" s="71"/>
      <c r="S111" s="23" t="s">
        <v>1036</v>
      </c>
      <c r="T111" s="61"/>
      <c r="U111" s="61"/>
      <c r="V111" s="154" t="s">
        <v>1037</v>
      </c>
      <c r="W111" s="153"/>
      <c r="X111" s="153"/>
      <c r="Y111" s="81" t="s">
        <v>373</v>
      </c>
      <c r="Z111" s="153"/>
      <c r="AA111" s="153"/>
      <c r="AB111" s="62">
        <v>1</v>
      </c>
      <c r="AC111" s="62">
        <v>0.3</v>
      </c>
      <c r="AD111" s="23">
        <v>2</v>
      </c>
      <c r="AE111" s="23" t="s">
        <v>1198</v>
      </c>
    </row>
    <row r="112" s="2" customFormat="1" ht="19" customHeight="1" spans="1:31">
      <c r="A112" s="176" t="s">
        <v>293</v>
      </c>
      <c r="B112" s="177"/>
      <c r="C112" s="176"/>
      <c r="D112" s="23"/>
      <c r="E112" s="23"/>
      <c r="F112" s="23"/>
      <c r="G112" s="23"/>
      <c r="H112" s="22"/>
      <c r="I112" s="22"/>
      <c r="J112" s="71"/>
      <c r="K112" s="71"/>
      <c r="L112" s="71"/>
      <c r="M112" s="71"/>
      <c r="N112" s="71"/>
      <c r="O112" s="71"/>
      <c r="P112" s="71"/>
      <c r="Q112" s="71"/>
      <c r="R112" s="71"/>
      <c r="S112" s="71"/>
      <c r="T112" s="90"/>
      <c r="U112" s="90"/>
      <c r="V112" s="91"/>
      <c r="W112" s="90"/>
      <c r="X112" s="90"/>
      <c r="Y112" s="71"/>
      <c r="Z112" s="90"/>
      <c r="AA112" s="90"/>
      <c r="AB112" s="71"/>
      <c r="AC112" s="91"/>
      <c r="AD112" s="71"/>
      <c r="AE112" s="23"/>
    </row>
    <row r="113" s="134" customFormat="1" ht="77.45" customHeight="1" spans="1:31">
      <c r="A113" s="22">
        <v>1</v>
      </c>
      <c r="B113" s="22" t="s">
        <v>1005</v>
      </c>
      <c r="C113" s="23" t="s">
        <v>1199</v>
      </c>
      <c r="D113" s="23" t="s">
        <v>401</v>
      </c>
      <c r="E113" s="23" t="s">
        <v>1200</v>
      </c>
      <c r="F113" s="23" t="s">
        <v>51</v>
      </c>
      <c r="G113" s="23" t="s">
        <v>1201</v>
      </c>
      <c r="H113" s="22" t="s">
        <v>61</v>
      </c>
      <c r="I113" s="23" t="s">
        <v>428</v>
      </c>
      <c r="J113" s="22" t="s">
        <v>55</v>
      </c>
      <c r="K113" s="22"/>
      <c r="L113" s="22"/>
      <c r="M113" s="22"/>
      <c r="N113" s="22"/>
      <c r="O113" s="22"/>
      <c r="P113" s="22"/>
      <c r="Q113" s="22" t="s">
        <v>55</v>
      </c>
      <c r="R113" s="22"/>
      <c r="S113" s="23" t="s">
        <v>519</v>
      </c>
      <c r="T113" s="61"/>
      <c r="U113" s="61"/>
      <c r="V113" s="62" t="s">
        <v>1050</v>
      </c>
      <c r="W113" s="61"/>
      <c r="X113" s="61"/>
      <c r="Y113" s="23" t="s">
        <v>373</v>
      </c>
      <c r="Z113" s="61"/>
      <c r="AA113" s="61"/>
      <c r="AB113" s="23" t="s">
        <v>1202</v>
      </c>
      <c r="AC113" s="62" t="s">
        <v>1203</v>
      </c>
      <c r="AD113" s="22">
        <v>46.56</v>
      </c>
      <c r="AE113" s="22" t="s">
        <v>1018</v>
      </c>
    </row>
    <row r="114" s="134" customFormat="1" ht="93.6" customHeight="1" spans="1:31">
      <c r="A114" s="22">
        <v>2</v>
      </c>
      <c r="B114" s="22" t="s">
        <v>1005</v>
      </c>
      <c r="C114" s="23" t="s">
        <v>1199</v>
      </c>
      <c r="D114" s="23" t="s">
        <v>401</v>
      </c>
      <c r="E114" s="23" t="s">
        <v>1204</v>
      </c>
      <c r="F114" s="23" t="s">
        <v>51</v>
      </c>
      <c r="G114" s="23" t="s">
        <v>1201</v>
      </c>
      <c r="H114" s="22" t="s">
        <v>61</v>
      </c>
      <c r="I114" s="23" t="s">
        <v>428</v>
      </c>
      <c r="J114" s="22" t="s">
        <v>55</v>
      </c>
      <c r="K114" s="22"/>
      <c r="L114" s="22"/>
      <c r="M114" s="22"/>
      <c r="N114" s="22"/>
      <c r="O114" s="22"/>
      <c r="P114" s="22"/>
      <c r="Q114" s="22" t="s">
        <v>55</v>
      </c>
      <c r="R114" s="22"/>
      <c r="S114" s="23" t="s">
        <v>1205</v>
      </c>
      <c r="T114" s="61"/>
      <c r="U114" s="61"/>
      <c r="V114" s="62" t="s">
        <v>1050</v>
      </c>
      <c r="W114" s="61"/>
      <c r="X114" s="61"/>
      <c r="Y114" s="23" t="s">
        <v>373</v>
      </c>
      <c r="Z114" s="61"/>
      <c r="AA114" s="61"/>
      <c r="AB114" s="23" t="s">
        <v>1206</v>
      </c>
      <c r="AC114" s="62" t="s">
        <v>1203</v>
      </c>
      <c r="AD114" s="22">
        <v>46.56</v>
      </c>
      <c r="AE114" s="22"/>
    </row>
    <row r="115" s="134" customFormat="1" ht="77.45" customHeight="1" spans="1:31">
      <c r="A115" s="22">
        <v>3</v>
      </c>
      <c r="B115" s="22" t="s">
        <v>1005</v>
      </c>
      <c r="C115" s="23" t="s">
        <v>1207</v>
      </c>
      <c r="D115" s="23" t="s">
        <v>401</v>
      </c>
      <c r="E115" s="23" t="s">
        <v>1208</v>
      </c>
      <c r="F115" s="23" t="s">
        <v>51</v>
      </c>
      <c r="G115" s="23" t="s">
        <v>1201</v>
      </c>
      <c r="H115" s="22" t="s">
        <v>61</v>
      </c>
      <c r="I115" s="23" t="s">
        <v>428</v>
      </c>
      <c r="J115" s="22" t="s">
        <v>55</v>
      </c>
      <c r="K115" s="22"/>
      <c r="L115" s="22"/>
      <c r="M115" s="22"/>
      <c r="N115" s="22"/>
      <c r="O115" s="22"/>
      <c r="P115" s="22"/>
      <c r="Q115" s="22" t="s">
        <v>55</v>
      </c>
      <c r="R115" s="22"/>
      <c r="S115" s="23" t="s">
        <v>1036</v>
      </c>
      <c r="T115" s="61"/>
      <c r="U115" s="61"/>
      <c r="V115" s="62" t="s">
        <v>1050</v>
      </c>
      <c r="W115" s="61"/>
      <c r="X115" s="61"/>
      <c r="Y115" s="23" t="s">
        <v>373</v>
      </c>
      <c r="Z115" s="61"/>
      <c r="AA115" s="61"/>
      <c r="AB115" s="23">
        <v>15.69</v>
      </c>
      <c r="AC115" s="62" t="s">
        <v>1203</v>
      </c>
      <c r="AD115" s="22">
        <v>46.56</v>
      </c>
      <c r="AE115" s="22"/>
    </row>
    <row r="116" s="134" customFormat="1" ht="105.6" customHeight="1" spans="1:31">
      <c r="A116" s="22">
        <v>4</v>
      </c>
      <c r="B116" s="22" t="s">
        <v>1005</v>
      </c>
      <c r="C116" s="23" t="s">
        <v>1209</v>
      </c>
      <c r="D116" s="23" t="s">
        <v>401</v>
      </c>
      <c r="E116" s="23" t="s">
        <v>1210</v>
      </c>
      <c r="F116" s="23" t="s">
        <v>51</v>
      </c>
      <c r="G116" s="23" t="s">
        <v>1201</v>
      </c>
      <c r="H116" s="22" t="s">
        <v>61</v>
      </c>
      <c r="I116" s="23" t="s">
        <v>428</v>
      </c>
      <c r="J116" s="22" t="s">
        <v>55</v>
      </c>
      <c r="K116" s="22"/>
      <c r="L116" s="22"/>
      <c r="M116" s="22"/>
      <c r="N116" s="22"/>
      <c r="O116" s="22"/>
      <c r="P116" s="22"/>
      <c r="Q116" s="22" t="s">
        <v>55</v>
      </c>
      <c r="R116" s="22"/>
      <c r="S116" s="23" t="s">
        <v>1205</v>
      </c>
      <c r="T116" s="61"/>
      <c r="U116" s="61"/>
      <c r="V116" s="62" t="s">
        <v>1050</v>
      </c>
      <c r="W116" s="61"/>
      <c r="X116" s="61"/>
      <c r="Y116" s="23" t="s">
        <v>373</v>
      </c>
      <c r="Z116" s="61"/>
      <c r="AA116" s="61"/>
      <c r="AB116" s="23" t="s">
        <v>1211</v>
      </c>
      <c r="AC116" s="62" t="s">
        <v>1203</v>
      </c>
      <c r="AD116" s="22">
        <v>46.56</v>
      </c>
      <c r="AE116" s="22"/>
    </row>
    <row r="117" s="134" customFormat="1" ht="77.45" customHeight="1" spans="1:31">
      <c r="A117" s="178">
        <v>5</v>
      </c>
      <c r="B117" s="178" t="s">
        <v>1005</v>
      </c>
      <c r="C117" s="179" t="s">
        <v>1212</v>
      </c>
      <c r="D117" s="179" t="s">
        <v>1213</v>
      </c>
      <c r="E117" s="179" t="s">
        <v>1214</v>
      </c>
      <c r="F117" s="179" t="s">
        <v>1215</v>
      </c>
      <c r="G117" s="179" t="s">
        <v>1216</v>
      </c>
      <c r="H117" s="180"/>
      <c r="I117" s="180"/>
      <c r="J117" s="181" t="s">
        <v>55</v>
      </c>
      <c r="K117" s="188"/>
      <c r="L117" s="188"/>
      <c r="M117" s="188"/>
      <c r="N117" s="188"/>
      <c r="O117" s="188"/>
      <c r="P117" s="188"/>
      <c r="Q117" s="22" t="s">
        <v>55</v>
      </c>
      <c r="R117" s="188"/>
      <c r="S117" s="189" t="s">
        <v>1025</v>
      </c>
      <c r="T117" s="190"/>
      <c r="U117" s="190"/>
      <c r="V117" s="191" t="s">
        <v>237</v>
      </c>
      <c r="W117" s="190"/>
      <c r="X117" s="190"/>
      <c r="Y117" s="189" t="s">
        <v>675</v>
      </c>
      <c r="Z117" s="190"/>
      <c r="AA117" s="190"/>
      <c r="AB117" s="178">
        <v>37.7</v>
      </c>
      <c r="AC117" s="204">
        <v>6</v>
      </c>
      <c r="AD117" s="178">
        <v>37.7</v>
      </c>
      <c r="AE117" s="178"/>
    </row>
    <row r="118" s="2" customFormat="1" ht="60" customHeight="1" spans="1:31">
      <c r="A118" s="22">
        <v>6</v>
      </c>
      <c r="B118" s="81" t="s">
        <v>1217</v>
      </c>
      <c r="C118" s="23"/>
      <c r="D118" s="23"/>
      <c r="E118" s="61"/>
      <c r="F118" s="23" t="s">
        <v>403</v>
      </c>
      <c r="G118" s="23" t="s">
        <v>1218</v>
      </c>
      <c r="H118" s="22"/>
      <c r="I118" s="23" t="s">
        <v>381</v>
      </c>
      <c r="J118" s="181" t="s">
        <v>55</v>
      </c>
      <c r="K118" s="23"/>
      <c r="L118" s="23"/>
      <c r="M118" s="23"/>
      <c r="N118" s="23"/>
      <c r="O118" s="23"/>
      <c r="P118" s="23" t="s">
        <v>55</v>
      </c>
      <c r="Q118" s="23"/>
      <c r="R118" s="23"/>
      <c r="S118" s="23" t="s">
        <v>1219</v>
      </c>
      <c r="T118" s="61"/>
      <c r="U118" s="61"/>
      <c r="V118" s="61" t="s">
        <v>90</v>
      </c>
      <c r="W118" s="61"/>
      <c r="X118" s="61"/>
      <c r="Y118" s="23" t="s">
        <v>765</v>
      </c>
      <c r="Z118" s="61"/>
      <c r="AA118" s="61"/>
      <c r="AB118" s="23">
        <v>16.33</v>
      </c>
      <c r="AC118" s="61" t="s">
        <v>90</v>
      </c>
      <c r="AD118" s="23">
        <v>10.68</v>
      </c>
      <c r="AE118" s="23" t="s">
        <v>631</v>
      </c>
    </row>
    <row r="119" s="7" customFormat="1" ht="40.9" customHeight="1" spans="1:37">
      <c r="A119" s="89" t="s">
        <v>144</v>
      </c>
      <c r="B119" s="89"/>
      <c r="C119" s="89"/>
      <c r="D119" s="89"/>
      <c r="E119" s="89"/>
      <c r="F119" s="89"/>
      <c r="G119" s="89"/>
      <c r="H119" s="89"/>
      <c r="I119" s="89"/>
      <c r="J119" s="89"/>
      <c r="K119" s="89"/>
      <c r="L119" s="89"/>
      <c r="M119" s="89"/>
      <c r="N119" s="89"/>
      <c r="O119" s="89"/>
      <c r="P119" s="89"/>
      <c r="Q119" s="89"/>
      <c r="R119" s="89"/>
      <c r="S119" s="89"/>
      <c r="T119" s="92"/>
      <c r="U119" s="92"/>
      <c r="V119" s="93"/>
      <c r="W119" s="92"/>
      <c r="X119" s="92"/>
      <c r="Y119" s="89"/>
      <c r="Z119" s="92"/>
      <c r="AA119" s="92"/>
      <c r="AB119" s="89"/>
      <c r="AC119" s="89"/>
      <c r="AD119" s="89"/>
      <c r="AE119" s="89"/>
      <c r="AF119" s="94"/>
      <c r="AG119" s="94"/>
      <c r="AH119" s="94"/>
      <c r="AI119" s="94"/>
      <c r="AJ119" s="94"/>
      <c r="AK119" s="94"/>
    </row>
  </sheetData>
  <autoFilter ref="A6:AE106">
    <extLst/>
  </autoFilter>
  <mergeCells count="185">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108:G108"/>
    <mergeCell ref="A112:C112"/>
    <mergeCell ref="A119:AE119"/>
    <mergeCell ref="A4:A6"/>
    <mergeCell ref="A14:A15"/>
    <mergeCell ref="B4:B6"/>
    <mergeCell ref="B14:B15"/>
    <mergeCell ref="C4:C6"/>
    <mergeCell ref="C9:C16"/>
    <mergeCell ref="C17:C24"/>
    <mergeCell ref="C25:C30"/>
    <mergeCell ref="C31:C39"/>
    <mergeCell ref="C40:C51"/>
    <mergeCell ref="C52:C63"/>
    <mergeCell ref="C64:C74"/>
    <mergeCell ref="C75:C80"/>
    <mergeCell ref="C81:C83"/>
    <mergeCell ref="C84:C87"/>
    <mergeCell ref="C88:C93"/>
    <mergeCell ref="C94:C104"/>
    <mergeCell ref="C105:C106"/>
    <mergeCell ref="D4:D6"/>
    <mergeCell ref="D9:D16"/>
    <mergeCell ref="D17:D24"/>
    <mergeCell ref="D25:D30"/>
    <mergeCell ref="D31:D39"/>
    <mergeCell ref="D40:D51"/>
    <mergeCell ref="D52:D63"/>
    <mergeCell ref="D64:D74"/>
    <mergeCell ref="D75:D80"/>
    <mergeCell ref="D81:D83"/>
    <mergeCell ref="D84:D87"/>
    <mergeCell ref="D88:D93"/>
    <mergeCell ref="D94:D104"/>
    <mergeCell ref="D105:D106"/>
    <mergeCell ref="E4:E6"/>
    <mergeCell ref="E14:E15"/>
    <mergeCell ref="F4:F6"/>
    <mergeCell ref="F14:F15"/>
    <mergeCell ref="G4:G6"/>
    <mergeCell ref="G18:G20"/>
    <mergeCell ref="G44:G48"/>
    <mergeCell ref="G50:G54"/>
    <mergeCell ref="G55:G56"/>
    <mergeCell ref="G58:G63"/>
    <mergeCell ref="G72:G74"/>
    <mergeCell ref="H4:H6"/>
    <mergeCell ref="H44:H48"/>
    <mergeCell ref="H50:H54"/>
    <mergeCell ref="H55:H56"/>
    <mergeCell ref="H58:H63"/>
    <mergeCell ref="H72:H74"/>
    <mergeCell ref="I4:I6"/>
    <mergeCell ref="I44:I48"/>
    <mergeCell ref="I50:I54"/>
    <mergeCell ref="I55:I56"/>
    <mergeCell ref="I58:I63"/>
    <mergeCell ref="I67:I70"/>
    <mergeCell ref="I72:I74"/>
    <mergeCell ref="J5:J6"/>
    <mergeCell ref="J44:J48"/>
    <mergeCell ref="J50:J54"/>
    <mergeCell ref="J55:J56"/>
    <mergeCell ref="J58:J63"/>
    <mergeCell ref="J67:J70"/>
    <mergeCell ref="J72:J74"/>
    <mergeCell ref="K5:K6"/>
    <mergeCell ref="K44:K48"/>
    <mergeCell ref="K50:K54"/>
    <mergeCell ref="K55:K56"/>
    <mergeCell ref="K58:K63"/>
    <mergeCell ref="K72:K74"/>
    <mergeCell ref="L5:L6"/>
    <mergeCell ref="L44:L48"/>
    <mergeCell ref="L50:L54"/>
    <mergeCell ref="L55:L56"/>
    <mergeCell ref="L58:L63"/>
    <mergeCell ref="L72:L74"/>
    <mergeCell ref="M5:M6"/>
    <mergeCell ref="M44:M48"/>
    <mergeCell ref="M50:M54"/>
    <mergeCell ref="M55:M56"/>
    <mergeCell ref="M58:M63"/>
    <mergeCell ref="M72:M74"/>
    <mergeCell ref="N5:N6"/>
    <mergeCell ref="N44:N48"/>
    <mergeCell ref="N50:N54"/>
    <mergeCell ref="N55:N56"/>
    <mergeCell ref="N58:N63"/>
    <mergeCell ref="N72:N74"/>
    <mergeCell ref="O5:O6"/>
    <mergeCell ref="O44:O48"/>
    <mergeCell ref="O50:O54"/>
    <mergeCell ref="O55:O56"/>
    <mergeCell ref="O58:O63"/>
    <mergeCell ref="O72:O74"/>
    <mergeCell ref="P5:P6"/>
    <mergeCell ref="P44:P48"/>
    <mergeCell ref="P50:P54"/>
    <mergeCell ref="P55:P56"/>
    <mergeCell ref="P58:P63"/>
    <mergeCell ref="P72:P74"/>
    <mergeCell ref="Q5:Q6"/>
    <mergeCell ref="Q44:Q48"/>
    <mergeCell ref="Q50:Q54"/>
    <mergeCell ref="Q55:Q56"/>
    <mergeCell ref="Q58:Q63"/>
    <mergeCell ref="Q67:Q70"/>
    <mergeCell ref="Q72:Q74"/>
    <mergeCell ref="R5:R6"/>
    <mergeCell ref="R44:R48"/>
    <mergeCell ref="R50:R54"/>
    <mergeCell ref="R55:R56"/>
    <mergeCell ref="R58:R63"/>
    <mergeCell ref="R72:R74"/>
    <mergeCell ref="S44:S48"/>
    <mergeCell ref="S51:S54"/>
    <mergeCell ref="S55:S56"/>
    <mergeCell ref="S58:S63"/>
    <mergeCell ref="S67:S70"/>
    <mergeCell ref="S72:S74"/>
    <mergeCell ref="V67:V70"/>
    <mergeCell ref="V72:V74"/>
    <mergeCell ref="Y44:Y48"/>
    <mergeCell ref="Y50:Y54"/>
    <mergeCell ref="Y55:Y56"/>
    <mergeCell ref="Y58:Y63"/>
    <mergeCell ref="Y67:Y70"/>
    <mergeCell ref="Y72:Y74"/>
    <mergeCell ref="AB44:AB48"/>
    <mergeCell ref="AB51:AB54"/>
    <mergeCell ref="AB55:AB56"/>
    <mergeCell ref="AB58:AB63"/>
    <mergeCell ref="AB67:AB69"/>
    <mergeCell ref="AB72:AB74"/>
    <mergeCell ref="AB109:AB110"/>
    <mergeCell ref="AC16:AC17"/>
    <mergeCell ref="AC32:AC36"/>
    <mergeCell ref="AC67:AC70"/>
    <mergeCell ref="AC72:AC74"/>
    <mergeCell ref="AC78:AC79"/>
    <mergeCell ref="AC109:AC110"/>
    <mergeCell ref="AD44:AD48"/>
    <mergeCell ref="AD50:AD54"/>
    <mergeCell ref="AD55:AD56"/>
    <mergeCell ref="AD58:AD63"/>
    <mergeCell ref="AD67:AD70"/>
    <mergeCell ref="AD72:AD74"/>
    <mergeCell ref="AD109:AD110"/>
    <mergeCell ref="AE4:AE6"/>
    <mergeCell ref="AE10:AE13"/>
    <mergeCell ref="AE16:AE17"/>
    <mergeCell ref="AE18:AE21"/>
    <mergeCell ref="AE25:AE27"/>
    <mergeCell ref="AE28:AE31"/>
    <mergeCell ref="AE32:AE36"/>
    <mergeCell ref="AE37:AE39"/>
    <mergeCell ref="AE40:AE42"/>
    <mergeCell ref="AE44:AE48"/>
    <mergeCell ref="AE50:AE54"/>
    <mergeCell ref="AE55:AE56"/>
    <mergeCell ref="AE58:AE63"/>
    <mergeCell ref="AE64:AE66"/>
    <mergeCell ref="AE67:AE70"/>
    <mergeCell ref="AE72:AE74"/>
    <mergeCell ref="AE75:AE77"/>
    <mergeCell ref="AE81:AE84"/>
    <mergeCell ref="AE97:AE99"/>
    <mergeCell ref="AE113:AE11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048576"/>
  <sheetViews>
    <sheetView zoomScale="85" zoomScaleNormal="85" workbookViewId="0">
      <selection activeCell="A32" sqref="$A32:$XFD32"/>
    </sheetView>
  </sheetViews>
  <sheetFormatPr defaultColWidth="8.66666666666667" defaultRowHeight="12"/>
  <cols>
    <col min="1" max="1" width="8.66666666666667" style="98"/>
    <col min="2" max="4" width="8.66666666666667" style="7"/>
    <col min="5" max="5" width="8.66666666666667" style="98"/>
    <col min="6" max="19" width="8.66666666666667" style="7"/>
    <col min="20" max="21" width="8.66666666666667" style="99"/>
    <col min="22" max="22" width="8.66666666666667" style="7"/>
    <col min="23" max="24" width="8.66666666666667" style="99"/>
    <col min="25" max="25" width="8.66666666666667" style="7"/>
    <col min="26" max="27" width="8.66666666666667" style="99"/>
    <col min="28" max="31" width="8.66666666666667" style="98"/>
    <col min="32" max="16384" width="8.66666666666667" style="7"/>
  </cols>
  <sheetData>
    <row r="1" s="7" customFormat="1" ht="22.95" customHeight="1" spans="1:31">
      <c r="A1" s="100" t="s">
        <v>294</v>
      </c>
      <c r="B1" s="100"/>
      <c r="E1" s="98"/>
      <c r="T1" s="99"/>
      <c r="U1" s="99"/>
      <c r="W1" s="99"/>
      <c r="X1" s="99"/>
      <c r="Z1" s="99"/>
      <c r="AA1" s="99"/>
      <c r="AB1" s="98"/>
      <c r="AC1" s="98"/>
      <c r="AD1" s="98"/>
      <c r="AE1" s="98"/>
    </row>
    <row r="2" s="95" customFormat="1" ht="97" customHeight="1" spans="1:31">
      <c r="A2" s="101" t="s">
        <v>1220</v>
      </c>
      <c r="B2" s="101"/>
      <c r="C2" s="101"/>
      <c r="D2" s="101"/>
      <c r="E2" s="101"/>
      <c r="F2" s="101"/>
      <c r="G2" s="101"/>
      <c r="H2" s="101"/>
      <c r="I2" s="101"/>
      <c r="J2" s="101"/>
      <c r="K2" s="101"/>
      <c r="L2" s="101"/>
      <c r="M2" s="101"/>
      <c r="N2" s="101"/>
      <c r="O2" s="101"/>
      <c r="P2" s="101"/>
      <c r="Q2" s="101"/>
      <c r="R2" s="101"/>
      <c r="S2" s="101"/>
      <c r="T2" s="118"/>
      <c r="U2" s="118"/>
      <c r="V2" s="101"/>
      <c r="W2" s="118"/>
      <c r="X2" s="118"/>
      <c r="Y2" s="101"/>
      <c r="Z2" s="118"/>
      <c r="AA2" s="118"/>
      <c r="AB2" s="101"/>
      <c r="AC2" s="101"/>
      <c r="AD2" s="101"/>
      <c r="AE2" s="101"/>
    </row>
    <row r="3" s="96" customFormat="1" ht="28.05" customHeight="1" spans="1:31">
      <c r="A3" s="102" t="s">
        <v>1221</v>
      </c>
      <c r="B3" s="102"/>
      <c r="C3" s="102"/>
      <c r="D3" s="102"/>
      <c r="E3" s="102"/>
      <c r="F3" s="102"/>
      <c r="G3" s="103"/>
      <c r="H3" s="103"/>
      <c r="I3" s="103"/>
      <c r="J3" s="114"/>
      <c r="K3" s="114"/>
      <c r="L3" s="114"/>
      <c r="M3" s="114"/>
      <c r="N3" s="114"/>
      <c r="O3" s="3" t="s">
        <v>1222</v>
      </c>
      <c r="P3" s="3"/>
      <c r="Q3" s="3"/>
      <c r="R3" s="3"/>
      <c r="S3" s="3"/>
      <c r="T3" s="41"/>
      <c r="U3" s="41"/>
      <c r="V3" s="42"/>
      <c r="W3" s="41"/>
      <c r="X3" s="41"/>
      <c r="Y3" s="3"/>
      <c r="Z3" s="41"/>
      <c r="AA3" s="41"/>
      <c r="AB3" s="66"/>
      <c r="AC3" s="66"/>
      <c r="AD3" s="66"/>
      <c r="AE3" s="100"/>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44"/>
      <c r="X4" s="44"/>
      <c r="Y4" s="67"/>
      <c r="Z4" s="44"/>
      <c r="AA4" s="68"/>
      <c r="AB4" s="29" t="s">
        <v>16</v>
      </c>
      <c r="AC4" s="29"/>
      <c r="AD4" s="29"/>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46"/>
      <c r="X5" s="46"/>
      <c r="Y5" s="18" t="s">
        <v>28</v>
      </c>
      <c r="Z5" s="46"/>
      <c r="AA5" s="46"/>
      <c r="AB5" s="29"/>
      <c r="AC5" s="29"/>
      <c r="AD5" s="29"/>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49" t="s">
        <v>30</v>
      </c>
      <c r="X6" s="50" t="s">
        <v>31</v>
      </c>
      <c r="Y6" s="48" t="s">
        <v>28</v>
      </c>
      <c r="Z6" s="49" t="s">
        <v>30</v>
      </c>
      <c r="AA6" s="50" t="s">
        <v>31</v>
      </c>
      <c r="AB6" s="52" t="s">
        <v>26</v>
      </c>
      <c r="AC6" s="52" t="s">
        <v>27</v>
      </c>
      <c r="AD6" s="52" t="s">
        <v>28</v>
      </c>
      <c r="AE6" s="18"/>
    </row>
    <row r="7" s="97" customFormat="1" ht="10" customHeight="1" spans="1:31">
      <c r="A7" s="104" t="s">
        <v>33</v>
      </c>
      <c r="B7" s="104" t="s">
        <v>34</v>
      </c>
      <c r="C7" s="104" t="s">
        <v>35</v>
      </c>
      <c r="D7" s="104" t="s">
        <v>36</v>
      </c>
      <c r="E7" s="104" t="s">
        <v>37</v>
      </c>
      <c r="F7" s="104" t="s">
        <v>38</v>
      </c>
      <c r="G7" s="104" t="s">
        <v>39</v>
      </c>
      <c r="H7" s="104" t="s">
        <v>40</v>
      </c>
      <c r="I7" s="104" t="s">
        <v>41</v>
      </c>
      <c r="J7" s="104" t="s">
        <v>42</v>
      </c>
      <c r="K7" s="104"/>
      <c r="L7" s="104"/>
      <c r="M7" s="104"/>
      <c r="N7" s="104"/>
      <c r="O7" s="104" t="s">
        <v>43</v>
      </c>
      <c r="P7" s="104"/>
      <c r="Q7" s="104"/>
      <c r="R7" s="104"/>
      <c r="S7" s="104" t="s">
        <v>44</v>
      </c>
      <c r="T7" s="119"/>
      <c r="U7" s="119"/>
      <c r="V7" s="104"/>
      <c r="W7" s="119"/>
      <c r="X7" s="119"/>
      <c r="Y7" s="104"/>
      <c r="Z7" s="119"/>
      <c r="AA7" s="119"/>
      <c r="AB7" s="104" t="s">
        <v>45</v>
      </c>
      <c r="AC7" s="104"/>
      <c r="AD7" s="104"/>
      <c r="AE7" s="104"/>
    </row>
    <row r="8" s="97" customFormat="1" ht="29.1" customHeight="1" spans="1:31">
      <c r="A8" s="105" t="s">
        <v>46</v>
      </c>
      <c r="B8" s="105"/>
      <c r="C8" s="105"/>
      <c r="D8" s="105"/>
      <c r="E8" s="105"/>
      <c r="F8" s="105"/>
      <c r="G8" s="105"/>
      <c r="H8" s="104"/>
      <c r="I8" s="104"/>
      <c r="J8" s="104"/>
      <c r="K8" s="107"/>
      <c r="L8" s="107"/>
      <c r="M8" s="107"/>
      <c r="N8" s="107"/>
      <c r="O8" s="107"/>
      <c r="P8" s="107"/>
      <c r="Q8" s="107"/>
      <c r="R8" s="104"/>
      <c r="S8" s="120"/>
      <c r="T8" s="121"/>
      <c r="U8" s="121"/>
      <c r="V8" s="120"/>
      <c r="W8" s="121"/>
      <c r="X8" s="121"/>
      <c r="Y8" s="120"/>
      <c r="Z8" s="121"/>
      <c r="AA8" s="121"/>
      <c r="AB8" s="120"/>
      <c r="AC8" s="120"/>
      <c r="AD8" s="120"/>
      <c r="AE8" s="104"/>
    </row>
    <row r="9" s="7" customFormat="1" ht="85.05" customHeight="1" spans="1:31">
      <c r="A9" s="106">
        <v>1</v>
      </c>
      <c r="B9" s="106" t="s">
        <v>1223</v>
      </c>
      <c r="C9" s="107" t="s">
        <v>48</v>
      </c>
      <c r="D9" s="107" t="s">
        <v>49</v>
      </c>
      <c r="E9" s="107" t="s">
        <v>1224</v>
      </c>
      <c r="F9" s="107" t="s">
        <v>51</v>
      </c>
      <c r="G9" s="107" t="s">
        <v>1225</v>
      </c>
      <c r="H9" s="106" t="s">
        <v>170</v>
      </c>
      <c r="I9" s="107" t="s">
        <v>1226</v>
      </c>
      <c r="J9" s="110"/>
      <c r="K9" s="107" t="s">
        <v>19</v>
      </c>
      <c r="L9" s="110"/>
      <c r="M9" s="107"/>
      <c r="N9" s="110"/>
      <c r="O9" s="110"/>
      <c r="P9" s="110"/>
      <c r="Q9" s="107" t="s">
        <v>25</v>
      </c>
      <c r="R9" s="110"/>
      <c r="S9" s="115" t="s">
        <v>186</v>
      </c>
      <c r="T9" s="122"/>
      <c r="U9" s="122"/>
      <c r="V9" s="107" t="s">
        <v>1227</v>
      </c>
      <c r="W9" s="108"/>
      <c r="X9" s="108"/>
      <c r="Y9" s="115" t="s">
        <v>1228</v>
      </c>
      <c r="Z9" s="122"/>
      <c r="AA9" s="122"/>
      <c r="AB9" s="106">
        <v>9.3</v>
      </c>
      <c r="AC9" s="125">
        <v>65</v>
      </c>
      <c r="AD9" s="125">
        <v>30</v>
      </c>
      <c r="AE9" s="106"/>
    </row>
    <row r="10" s="7" customFormat="1" ht="85.05" customHeight="1" spans="1:31">
      <c r="A10" s="106">
        <v>2</v>
      </c>
      <c r="B10" s="106" t="s">
        <v>1223</v>
      </c>
      <c r="C10" s="107"/>
      <c r="D10" s="107"/>
      <c r="E10" s="107" t="s">
        <v>1229</v>
      </c>
      <c r="F10" s="107" t="s">
        <v>51</v>
      </c>
      <c r="G10" s="108"/>
      <c r="H10" s="106" t="s">
        <v>170</v>
      </c>
      <c r="I10" s="107" t="s">
        <v>1226</v>
      </c>
      <c r="J10" s="110"/>
      <c r="K10" s="107" t="s">
        <v>19</v>
      </c>
      <c r="L10" s="110"/>
      <c r="M10" s="110"/>
      <c r="N10" s="110"/>
      <c r="O10" s="110"/>
      <c r="P10" s="110"/>
      <c r="Q10" s="107" t="s">
        <v>25</v>
      </c>
      <c r="R10" s="110"/>
      <c r="S10" s="107" t="s">
        <v>246</v>
      </c>
      <c r="T10" s="108"/>
      <c r="U10" s="108"/>
      <c r="V10" s="107" t="s">
        <v>1227</v>
      </c>
      <c r="W10" s="108"/>
      <c r="X10" s="108"/>
      <c r="Y10" s="115" t="s">
        <v>1228</v>
      </c>
      <c r="Z10" s="122"/>
      <c r="AA10" s="122"/>
      <c r="AB10" s="106">
        <v>5</v>
      </c>
      <c r="AC10" s="126"/>
      <c r="AD10" s="126"/>
      <c r="AE10" s="106"/>
    </row>
    <row r="11" s="7" customFormat="1" ht="104" customHeight="1" spans="1:31">
      <c r="A11" s="106">
        <v>3</v>
      </c>
      <c r="B11" s="106" t="s">
        <v>1223</v>
      </c>
      <c r="C11" s="107"/>
      <c r="D11" s="107"/>
      <c r="E11" s="107" t="s">
        <v>1230</v>
      </c>
      <c r="F11" s="107" t="s">
        <v>51</v>
      </c>
      <c r="G11" s="108"/>
      <c r="H11" s="106" t="s">
        <v>61</v>
      </c>
      <c r="I11" s="106" t="s">
        <v>344</v>
      </c>
      <c r="J11" s="110"/>
      <c r="K11" s="107" t="s">
        <v>19</v>
      </c>
      <c r="L11" s="110"/>
      <c r="M11" s="110"/>
      <c r="N11" s="110"/>
      <c r="O11" s="110"/>
      <c r="P11" s="110"/>
      <c r="Q11" s="107" t="s">
        <v>1231</v>
      </c>
      <c r="R11" s="110"/>
      <c r="S11" s="107" t="s">
        <v>246</v>
      </c>
      <c r="T11" s="108"/>
      <c r="U11" s="108"/>
      <c r="V11" s="107" t="s">
        <v>1227</v>
      </c>
      <c r="W11" s="108"/>
      <c r="X11" s="108"/>
      <c r="Y11" s="115" t="s">
        <v>1228</v>
      </c>
      <c r="Z11" s="122"/>
      <c r="AA11" s="122"/>
      <c r="AB11" s="127">
        <v>2.51199999999972</v>
      </c>
      <c r="AC11" s="126"/>
      <c r="AD11" s="126"/>
      <c r="AE11" s="106"/>
    </row>
    <row r="12" s="7" customFormat="1" ht="122" customHeight="1" spans="1:31">
      <c r="A12" s="106">
        <v>4</v>
      </c>
      <c r="B12" s="106" t="s">
        <v>1223</v>
      </c>
      <c r="C12" s="107"/>
      <c r="D12" s="107"/>
      <c r="E12" s="107" t="s">
        <v>1232</v>
      </c>
      <c r="F12" s="107" t="s">
        <v>51</v>
      </c>
      <c r="G12" s="108"/>
      <c r="H12" s="106" t="s">
        <v>61</v>
      </c>
      <c r="I12" s="106" t="s">
        <v>344</v>
      </c>
      <c r="J12" s="110"/>
      <c r="K12" s="107" t="s">
        <v>19</v>
      </c>
      <c r="L12" s="110"/>
      <c r="M12" s="110"/>
      <c r="N12" s="110"/>
      <c r="O12" s="110"/>
      <c r="P12" s="110"/>
      <c r="Q12" s="107" t="s">
        <v>1231</v>
      </c>
      <c r="R12" s="110"/>
      <c r="S12" s="115" t="s">
        <v>525</v>
      </c>
      <c r="T12" s="122"/>
      <c r="U12" s="122"/>
      <c r="V12" s="107" t="s">
        <v>1227</v>
      </c>
      <c r="W12" s="108"/>
      <c r="X12" s="108"/>
      <c r="Y12" s="115" t="s">
        <v>1228</v>
      </c>
      <c r="Z12" s="122"/>
      <c r="AA12" s="122"/>
      <c r="AB12" s="106">
        <v>10</v>
      </c>
      <c r="AC12" s="126"/>
      <c r="AD12" s="126"/>
      <c r="AE12" s="106"/>
    </row>
    <row r="13" s="7" customFormat="1" ht="85.05" customHeight="1" spans="1:31">
      <c r="A13" s="106">
        <v>5</v>
      </c>
      <c r="B13" s="106" t="s">
        <v>1223</v>
      </c>
      <c r="C13" s="107"/>
      <c r="D13" s="107"/>
      <c r="E13" s="107" t="s">
        <v>1233</v>
      </c>
      <c r="F13" s="107" t="s">
        <v>51</v>
      </c>
      <c r="G13" s="108"/>
      <c r="H13" s="106" t="s">
        <v>61</v>
      </c>
      <c r="I13" s="106" t="s">
        <v>344</v>
      </c>
      <c r="J13" s="110"/>
      <c r="K13" s="107" t="s">
        <v>19</v>
      </c>
      <c r="L13" s="110"/>
      <c r="M13" s="110"/>
      <c r="N13" s="110"/>
      <c r="O13" s="110"/>
      <c r="P13" s="110"/>
      <c r="Q13" s="107" t="s">
        <v>1231</v>
      </c>
      <c r="R13" s="110"/>
      <c r="S13" s="115" t="s">
        <v>525</v>
      </c>
      <c r="T13" s="122"/>
      <c r="U13" s="122"/>
      <c r="V13" s="107" t="s">
        <v>1227</v>
      </c>
      <c r="W13" s="108"/>
      <c r="X13" s="108"/>
      <c r="Y13" s="115" t="s">
        <v>1228</v>
      </c>
      <c r="Z13" s="122"/>
      <c r="AA13" s="122"/>
      <c r="AB13" s="106">
        <v>10</v>
      </c>
      <c r="AC13" s="126"/>
      <c r="AD13" s="126"/>
      <c r="AE13" s="106"/>
    </row>
    <row r="14" s="7" customFormat="1" ht="101" customHeight="1" spans="1:31">
      <c r="A14" s="106">
        <v>6</v>
      </c>
      <c r="B14" s="106" t="s">
        <v>1223</v>
      </c>
      <c r="C14" s="107"/>
      <c r="D14" s="107"/>
      <c r="E14" s="107" t="s">
        <v>1234</v>
      </c>
      <c r="F14" s="107" t="s">
        <v>51</v>
      </c>
      <c r="G14" s="109" t="s">
        <v>1235</v>
      </c>
      <c r="H14" s="106" t="s">
        <v>61</v>
      </c>
      <c r="I14" s="107" t="s">
        <v>1236</v>
      </c>
      <c r="J14" s="115" t="s">
        <v>18</v>
      </c>
      <c r="K14" s="110"/>
      <c r="L14" s="110"/>
      <c r="M14" s="110"/>
      <c r="N14" s="110"/>
      <c r="O14" s="110"/>
      <c r="P14" s="110"/>
      <c r="Q14" s="110" t="s">
        <v>25</v>
      </c>
      <c r="R14" s="110"/>
      <c r="S14" s="115" t="s">
        <v>1237</v>
      </c>
      <c r="T14" s="122"/>
      <c r="U14" s="122"/>
      <c r="V14" s="115"/>
      <c r="W14" s="122"/>
      <c r="X14" s="122"/>
      <c r="Y14" s="115" t="s">
        <v>1238</v>
      </c>
      <c r="Z14" s="122"/>
      <c r="AA14" s="122"/>
      <c r="AB14" s="110">
        <v>27.7</v>
      </c>
      <c r="AC14" s="128"/>
      <c r="AD14" s="128"/>
      <c r="AE14" s="106"/>
    </row>
    <row r="15" s="7" customFormat="1" ht="85.05" customHeight="1" spans="1:31">
      <c r="A15" s="106">
        <v>7</v>
      </c>
      <c r="B15" s="106" t="s">
        <v>1223</v>
      </c>
      <c r="C15" s="107" t="s">
        <v>48</v>
      </c>
      <c r="D15" s="107" t="s">
        <v>49</v>
      </c>
      <c r="E15" s="107" t="s">
        <v>1239</v>
      </c>
      <c r="F15" s="107" t="s">
        <v>51</v>
      </c>
      <c r="G15" s="108"/>
      <c r="H15" s="106" t="s">
        <v>61</v>
      </c>
      <c r="I15" s="107" t="s">
        <v>54</v>
      </c>
      <c r="J15" s="110"/>
      <c r="K15" s="107" t="s">
        <v>19</v>
      </c>
      <c r="L15" s="110"/>
      <c r="M15" s="110"/>
      <c r="N15" s="110"/>
      <c r="O15" s="110"/>
      <c r="P15" s="107"/>
      <c r="Q15" s="107" t="s">
        <v>1231</v>
      </c>
      <c r="R15" s="110"/>
      <c r="S15" s="107" t="s">
        <v>246</v>
      </c>
      <c r="T15" s="108"/>
      <c r="U15" s="108"/>
      <c r="V15" s="107" t="s">
        <v>1227</v>
      </c>
      <c r="W15" s="108"/>
      <c r="X15" s="108"/>
      <c r="Y15" s="115" t="s">
        <v>1228</v>
      </c>
      <c r="Z15" s="122"/>
      <c r="AA15" s="122"/>
      <c r="AB15" s="129">
        <v>1.142</v>
      </c>
      <c r="AC15" s="126"/>
      <c r="AD15" s="126"/>
      <c r="AE15" s="106"/>
    </row>
    <row r="16" s="7" customFormat="1" ht="85.05" customHeight="1" spans="1:31">
      <c r="A16" s="106">
        <v>8</v>
      </c>
      <c r="B16" s="106" t="s">
        <v>1223</v>
      </c>
      <c r="C16" s="107"/>
      <c r="D16" s="107"/>
      <c r="E16" s="107" t="s">
        <v>1240</v>
      </c>
      <c r="F16" s="107" t="s">
        <v>51</v>
      </c>
      <c r="G16" s="107" t="s">
        <v>1241</v>
      </c>
      <c r="H16" s="106" t="s">
        <v>170</v>
      </c>
      <c r="I16" s="116" t="s">
        <v>1242</v>
      </c>
      <c r="J16" s="110"/>
      <c r="K16" s="107" t="s">
        <v>19</v>
      </c>
      <c r="L16" s="110"/>
      <c r="M16" s="110"/>
      <c r="N16" s="110"/>
      <c r="O16" s="110"/>
      <c r="P16" s="110"/>
      <c r="Q16" s="115" t="s">
        <v>1231</v>
      </c>
      <c r="R16" s="110"/>
      <c r="S16" s="115" t="s">
        <v>246</v>
      </c>
      <c r="T16" s="122"/>
      <c r="U16" s="122"/>
      <c r="V16" s="107" t="s">
        <v>1227</v>
      </c>
      <c r="W16" s="108"/>
      <c r="X16" s="108"/>
      <c r="Y16" s="115" t="s">
        <v>1228</v>
      </c>
      <c r="Z16" s="122"/>
      <c r="AA16" s="122"/>
      <c r="AB16" s="127">
        <v>3.88650000000001</v>
      </c>
      <c r="AC16" s="126"/>
      <c r="AD16" s="126"/>
      <c r="AE16" s="106"/>
    </row>
    <row r="17" s="7" customFormat="1" ht="81" customHeight="1" spans="1:31">
      <c r="A17" s="106">
        <v>9</v>
      </c>
      <c r="B17" s="106" t="s">
        <v>1223</v>
      </c>
      <c r="C17" s="107"/>
      <c r="D17" s="107"/>
      <c r="E17" s="107" t="s">
        <v>1243</v>
      </c>
      <c r="F17" s="107" t="s">
        <v>97</v>
      </c>
      <c r="G17" s="107" t="s">
        <v>1244</v>
      </c>
      <c r="H17" s="106" t="s">
        <v>170</v>
      </c>
      <c r="I17" s="107" t="s">
        <v>1245</v>
      </c>
      <c r="J17" s="110"/>
      <c r="K17" s="107" t="s">
        <v>19</v>
      </c>
      <c r="L17" s="110"/>
      <c r="M17" s="110"/>
      <c r="N17" s="110"/>
      <c r="O17" s="110"/>
      <c r="P17" s="110"/>
      <c r="Q17" s="107" t="s">
        <v>25</v>
      </c>
      <c r="R17" s="110"/>
      <c r="S17" s="115" t="s">
        <v>186</v>
      </c>
      <c r="T17" s="122"/>
      <c r="U17" s="122"/>
      <c r="V17" s="107" t="s">
        <v>1227</v>
      </c>
      <c r="W17" s="108"/>
      <c r="X17" s="108"/>
      <c r="Y17" s="115" t="s">
        <v>1228</v>
      </c>
      <c r="Z17" s="122"/>
      <c r="AA17" s="122"/>
      <c r="AB17" s="106">
        <v>2</v>
      </c>
      <c r="AC17" s="126"/>
      <c r="AD17" s="126"/>
      <c r="AE17" s="106"/>
    </row>
    <row r="18" s="7" customFormat="1" ht="67.2" customHeight="1" spans="1:31">
      <c r="A18" s="106">
        <v>1</v>
      </c>
      <c r="B18" s="106" t="s">
        <v>1223</v>
      </c>
      <c r="C18" s="107" t="s">
        <v>358</v>
      </c>
      <c r="D18" s="107" t="s">
        <v>359</v>
      </c>
      <c r="E18" s="107" t="s">
        <v>1246</v>
      </c>
      <c r="F18" s="107" t="s">
        <v>51</v>
      </c>
      <c r="G18" s="107" t="s">
        <v>1247</v>
      </c>
      <c r="H18" s="106" t="s">
        <v>61</v>
      </c>
      <c r="I18" s="107" t="s">
        <v>1248</v>
      </c>
      <c r="J18" s="110"/>
      <c r="K18" s="107" t="s">
        <v>19</v>
      </c>
      <c r="L18" s="110"/>
      <c r="M18" s="110"/>
      <c r="N18" s="110"/>
      <c r="O18" s="110"/>
      <c r="P18" s="110"/>
      <c r="Q18" s="115" t="s">
        <v>1231</v>
      </c>
      <c r="R18" s="110"/>
      <c r="S18" s="107" t="s">
        <v>246</v>
      </c>
      <c r="T18" s="108"/>
      <c r="U18" s="108"/>
      <c r="V18" s="107" t="s">
        <v>1227</v>
      </c>
      <c r="W18" s="108"/>
      <c r="X18" s="108"/>
      <c r="Y18" s="115" t="s">
        <v>1228</v>
      </c>
      <c r="Z18" s="122"/>
      <c r="AA18" s="122"/>
      <c r="AB18" s="106">
        <v>3.836</v>
      </c>
      <c r="AC18" s="126"/>
      <c r="AD18" s="126"/>
      <c r="AE18" s="106"/>
    </row>
    <row r="19" s="7" customFormat="1" ht="96" customHeight="1" spans="1:31">
      <c r="A19" s="106">
        <v>2</v>
      </c>
      <c r="B19" s="106" t="s">
        <v>1223</v>
      </c>
      <c r="C19" s="107"/>
      <c r="D19" s="107"/>
      <c r="E19" s="107" t="s">
        <v>1249</v>
      </c>
      <c r="F19" s="107" t="s">
        <v>51</v>
      </c>
      <c r="G19" s="108"/>
      <c r="H19" s="106" t="s">
        <v>61</v>
      </c>
      <c r="I19" s="106" t="s">
        <v>344</v>
      </c>
      <c r="J19" s="110"/>
      <c r="K19" s="107" t="s">
        <v>19</v>
      </c>
      <c r="L19" s="110"/>
      <c r="M19" s="110"/>
      <c r="N19" s="110"/>
      <c r="O19" s="117" t="s">
        <v>23</v>
      </c>
      <c r="P19" s="110"/>
      <c r="Q19" s="107"/>
      <c r="R19" s="110"/>
      <c r="S19" s="107" t="s">
        <v>246</v>
      </c>
      <c r="T19" s="108"/>
      <c r="U19" s="108"/>
      <c r="V19" s="107" t="s">
        <v>1227</v>
      </c>
      <c r="W19" s="108"/>
      <c r="X19" s="108"/>
      <c r="Y19" s="107" t="s">
        <v>1228</v>
      </c>
      <c r="Z19" s="108"/>
      <c r="AA19" s="108"/>
      <c r="AB19" s="129">
        <v>3.32849999999999</v>
      </c>
      <c r="AC19" s="126"/>
      <c r="AD19" s="126"/>
      <c r="AE19" s="106"/>
    </row>
    <row r="20" s="7" customFormat="1" ht="67.2" customHeight="1" spans="1:31">
      <c r="A20" s="106">
        <v>3</v>
      </c>
      <c r="B20" s="106" t="s">
        <v>1223</v>
      </c>
      <c r="C20" s="107"/>
      <c r="D20" s="107"/>
      <c r="E20" s="107" t="s">
        <v>1250</v>
      </c>
      <c r="F20" s="107" t="s">
        <v>51</v>
      </c>
      <c r="G20" s="108"/>
      <c r="H20" s="106" t="s">
        <v>61</v>
      </c>
      <c r="I20" s="107" t="s">
        <v>54</v>
      </c>
      <c r="J20" s="110"/>
      <c r="K20" s="107" t="s">
        <v>19</v>
      </c>
      <c r="L20" s="110"/>
      <c r="M20" s="110"/>
      <c r="N20" s="110"/>
      <c r="O20" s="110"/>
      <c r="P20" s="107"/>
      <c r="Q20" s="117" t="s">
        <v>1231</v>
      </c>
      <c r="R20" s="110"/>
      <c r="S20" s="107" t="s">
        <v>246</v>
      </c>
      <c r="T20" s="108"/>
      <c r="U20" s="108"/>
      <c r="V20" s="107" t="s">
        <v>1227</v>
      </c>
      <c r="W20" s="108"/>
      <c r="X20" s="108"/>
      <c r="Y20" s="115" t="s">
        <v>1228</v>
      </c>
      <c r="Z20" s="122"/>
      <c r="AA20" s="122"/>
      <c r="AB20" s="106">
        <v>12.795</v>
      </c>
      <c r="AC20" s="126"/>
      <c r="AD20" s="126"/>
      <c r="AE20" s="106"/>
    </row>
    <row r="21" s="7" customFormat="1" ht="67.2" customHeight="1" spans="1:31">
      <c r="A21" s="106">
        <v>4</v>
      </c>
      <c r="B21" s="106" t="s">
        <v>1223</v>
      </c>
      <c r="C21" s="107"/>
      <c r="D21" s="107"/>
      <c r="E21" s="107" t="s">
        <v>1251</v>
      </c>
      <c r="F21" s="107" t="s">
        <v>51</v>
      </c>
      <c r="G21" s="108"/>
      <c r="H21" s="106" t="s">
        <v>61</v>
      </c>
      <c r="I21" s="106" t="s">
        <v>344</v>
      </c>
      <c r="J21" s="110"/>
      <c r="K21" s="107" t="s">
        <v>19</v>
      </c>
      <c r="L21" s="110"/>
      <c r="M21" s="110"/>
      <c r="N21" s="110"/>
      <c r="O21" s="110"/>
      <c r="P21" s="110"/>
      <c r="Q21" s="107" t="s">
        <v>1231</v>
      </c>
      <c r="R21" s="110"/>
      <c r="S21" s="107" t="s">
        <v>246</v>
      </c>
      <c r="T21" s="108"/>
      <c r="U21" s="108"/>
      <c r="V21" s="107" t="s">
        <v>1227</v>
      </c>
      <c r="W21" s="108"/>
      <c r="X21" s="108"/>
      <c r="Y21" s="107" t="s">
        <v>1228</v>
      </c>
      <c r="Z21" s="108"/>
      <c r="AA21" s="108"/>
      <c r="AB21" s="106">
        <v>2.70000000000027</v>
      </c>
      <c r="AC21" s="126"/>
      <c r="AD21" s="126"/>
      <c r="AE21" s="106"/>
    </row>
    <row r="22" s="7" customFormat="1" ht="67.2" customHeight="1" spans="1:31">
      <c r="A22" s="106">
        <v>5</v>
      </c>
      <c r="B22" s="106" t="s">
        <v>1223</v>
      </c>
      <c r="C22" s="107"/>
      <c r="D22" s="107"/>
      <c r="E22" s="107" t="s">
        <v>1252</v>
      </c>
      <c r="F22" s="107" t="s">
        <v>60</v>
      </c>
      <c r="G22" s="108"/>
      <c r="H22" s="106" t="s">
        <v>61</v>
      </c>
      <c r="I22" s="107" t="s">
        <v>54</v>
      </c>
      <c r="J22" s="110"/>
      <c r="K22" s="107" t="s">
        <v>19</v>
      </c>
      <c r="L22" s="110"/>
      <c r="M22" s="110"/>
      <c r="N22" s="110"/>
      <c r="O22" s="110"/>
      <c r="P22" s="107"/>
      <c r="Q22" s="107" t="s">
        <v>1231</v>
      </c>
      <c r="R22" s="110"/>
      <c r="S22" s="107" t="s">
        <v>246</v>
      </c>
      <c r="T22" s="108"/>
      <c r="U22" s="108"/>
      <c r="V22" s="107" t="s">
        <v>1227</v>
      </c>
      <c r="W22" s="108"/>
      <c r="X22" s="108"/>
      <c r="Y22" s="115" t="s">
        <v>1228</v>
      </c>
      <c r="Z22" s="122"/>
      <c r="AA22" s="122"/>
      <c r="AB22" s="130">
        <v>5.2875</v>
      </c>
      <c r="AC22" s="126"/>
      <c r="AD22" s="126"/>
      <c r="AE22" s="106"/>
    </row>
    <row r="23" s="7" customFormat="1" ht="67.2" customHeight="1" spans="1:31">
      <c r="A23" s="106">
        <v>6</v>
      </c>
      <c r="B23" s="106" t="s">
        <v>1223</v>
      </c>
      <c r="C23" s="107"/>
      <c r="D23" s="107"/>
      <c r="E23" s="107" t="s">
        <v>1253</v>
      </c>
      <c r="F23" s="107" t="s">
        <v>60</v>
      </c>
      <c r="G23" s="108"/>
      <c r="H23" s="106" t="s">
        <v>61</v>
      </c>
      <c r="I23" s="107" t="s">
        <v>54</v>
      </c>
      <c r="J23" s="110"/>
      <c r="K23" s="107" t="s">
        <v>19</v>
      </c>
      <c r="L23" s="110"/>
      <c r="M23" s="110"/>
      <c r="N23" s="110"/>
      <c r="O23" s="110"/>
      <c r="P23" s="107"/>
      <c r="Q23" s="107" t="s">
        <v>1231</v>
      </c>
      <c r="R23" s="110"/>
      <c r="S23" s="107" t="s">
        <v>246</v>
      </c>
      <c r="T23" s="108"/>
      <c r="U23" s="108"/>
      <c r="V23" s="107" t="s">
        <v>1227</v>
      </c>
      <c r="W23" s="108"/>
      <c r="X23" s="108"/>
      <c r="Y23" s="115" t="s">
        <v>1228</v>
      </c>
      <c r="Z23" s="122"/>
      <c r="AA23" s="122"/>
      <c r="AB23" s="127">
        <v>1.5</v>
      </c>
      <c r="AC23" s="126"/>
      <c r="AD23" s="126"/>
      <c r="AE23" s="106"/>
    </row>
    <row r="24" s="7" customFormat="1" ht="67.2" customHeight="1" spans="1:31">
      <c r="A24" s="106">
        <v>23</v>
      </c>
      <c r="B24" s="106" t="s">
        <v>1223</v>
      </c>
      <c r="C24" s="107"/>
      <c r="D24" s="107"/>
      <c r="E24" s="107" t="s">
        <v>1254</v>
      </c>
      <c r="F24" s="107" t="s">
        <v>136</v>
      </c>
      <c r="G24" s="108"/>
      <c r="H24" s="106" t="s">
        <v>61</v>
      </c>
      <c r="I24" s="107" t="s">
        <v>122</v>
      </c>
      <c r="J24" s="110"/>
      <c r="K24" s="110"/>
      <c r="L24" s="107"/>
      <c r="M24" s="107" t="s">
        <v>21</v>
      </c>
      <c r="N24" s="110"/>
      <c r="O24" s="110"/>
      <c r="P24" s="110"/>
      <c r="Q24" s="107" t="s">
        <v>1231</v>
      </c>
      <c r="R24" s="110"/>
      <c r="S24" s="106" t="s">
        <v>90</v>
      </c>
      <c r="T24" s="123"/>
      <c r="U24" s="123"/>
      <c r="V24" s="107" t="s">
        <v>1227</v>
      </c>
      <c r="W24" s="108"/>
      <c r="X24" s="108"/>
      <c r="Y24" s="115" t="s">
        <v>1228</v>
      </c>
      <c r="Z24" s="122"/>
      <c r="AA24" s="122"/>
      <c r="AB24" s="106">
        <v>0</v>
      </c>
      <c r="AC24" s="126"/>
      <c r="AD24" s="126"/>
      <c r="AE24" s="106"/>
    </row>
    <row r="25" s="7" customFormat="1" ht="67.2" customHeight="1" spans="1:31">
      <c r="A25" s="106">
        <v>24</v>
      </c>
      <c r="B25" s="106" t="s">
        <v>1223</v>
      </c>
      <c r="C25" s="107"/>
      <c r="D25" s="107"/>
      <c r="E25" s="107" t="s">
        <v>1255</v>
      </c>
      <c r="F25" s="107" t="s">
        <v>136</v>
      </c>
      <c r="G25" s="108"/>
      <c r="H25" s="106" t="s">
        <v>61</v>
      </c>
      <c r="I25" s="107" t="s">
        <v>122</v>
      </c>
      <c r="J25" s="110"/>
      <c r="K25" s="110"/>
      <c r="L25" s="107"/>
      <c r="M25" s="107" t="s">
        <v>21</v>
      </c>
      <c r="N25" s="110"/>
      <c r="O25" s="110"/>
      <c r="P25" s="110"/>
      <c r="Q25" s="107" t="s">
        <v>1231</v>
      </c>
      <c r="R25" s="110"/>
      <c r="S25" s="106" t="s">
        <v>90</v>
      </c>
      <c r="T25" s="123"/>
      <c r="U25" s="123"/>
      <c r="V25" s="107" t="s">
        <v>1227</v>
      </c>
      <c r="W25" s="108"/>
      <c r="X25" s="108"/>
      <c r="Y25" s="115" t="s">
        <v>1228</v>
      </c>
      <c r="Z25" s="122"/>
      <c r="AA25" s="122"/>
      <c r="AB25" s="106">
        <v>0</v>
      </c>
      <c r="AC25" s="126"/>
      <c r="AD25" s="126"/>
      <c r="AE25" s="106"/>
    </row>
    <row r="26" s="7" customFormat="1" ht="85.05" customHeight="1" spans="1:31">
      <c r="A26" s="106">
        <v>2</v>
      </c>
      <c r="B26" s="110" t="s">
        <v>1223</v>
      </c>
      <c r="C26" s="107"/>
      <c r="D26" s="107"/>
      <c r="E26" s="107" t="s">
        <v>1256</v>
      </c>
      <c r="F26" s="107" t="s">
        <v>136</v>
      </c>
      <c r="G26" s="108"/>
      <c r="H26" s="106" t="s">
        <v>61</v>
      </c>
      <c r="I26" s="107" t="s">
        <v>122</v>
      </c>
      <c r="J26" s="110"/>
      <c r="K26" s="110"/>
      <c r="L26" s="107"/>
      <c r="M26" s="107" t="s">
        <v>21</v>
      </c>
      <c r="N26" s="110"/>
      <c r="O26" s="110"/>
      <c r="P26" s="110"/>
      <c r="Q26" s="107" t="s">
        <v>1231</v>
      </c>
      <c r="R26" s="110"/>
      <c r="S26" s="106" t="s">
        <v>90</v>
      </c>
      <c r="T26" s="123"/>
      <c r="U26" s="123"/>
      <c r="V26" s="107" t="s">
        <v>1227</v>
      </c>
      <c r="W26" s="108"/>
      <c r="X26" s="108"/>
      <c r="Y26" s="115" t="s">
        <v>1228</v>
      </c>
      <c r="Z26" s="122"/>
      <c r="AA26" s="122"/>
      <c r="AB26" s="106">
        <v>0</v>
      </c>
      <c r="AC26" s="131"/>
      <c r="AD26" s="131"/>
      <c r="AE26" s="106"/>
    </row>
    <row r="27" s="7" customFormat="1" ht="39" customHeight="1" spans="1:31">
      <c r="A27" s="106"/>
      <c r="B27" s="110"/>
      <c r="C27" s="107"/>
      <c r="D27" s="107"/>
      <c r="E27" s="107"/>
      <c r="F27" s="107"/>
      <c r="G27" s="107"/>
      <c r="H27" s="106"/>
      <c r="I27" s="106"/>
      <c r="J27" s="110"/>
      <c r="K27" s="110"/>
      <c r="L27" s="110"/>
      <c r="M27" s="110"/>
      <c r="N27" s="110"/>
      <c r="O27" s="110"/>
      <c r="P27" s="110"/>
      <c r="Q27" s="110"/>
      <c r="R27" s="110"/>
      <c r="S27" s="110"/>
      <c r="T27" s="124"/>
      <c r="U27" s="124"/>
      <c r="V27" s="110"/>
      <c r="W27" s="124"/>
      <c r="X27" s="124"/>
      <c r="Y27" s="110"/>
      <c r="Z27" s="124"/>
      <c r="AA27" s="124"/>
      <c r="AB27" s="106"/>
      <c r="AC27" s="106"/>
      <c r="AD27" s="106"/>
      <c r="AE27" s="106"/>
    </row>
    <row r="28" s="7" customFormat="1" ht="30" customHeight="1" spans="1:31">
      <c r="A28" s="111" t="s">
        <v>213</v>
      </c>
      <c r="B28" s="112"/>
      <c r="C28" s="112"/>
      <c r="D28" s="112"/>
      <c r="E28" s="112"/>
      <c r="F28" s="112"/>
      <c r="G28" s="113"/>
      <c r="H28" s="106"/>
      <c r="I28" s="106"/>
      <c r="J28" s="110"/>
      <c r="K28" s="110"/>
      <c r="L28" s="110"/>
      <c r="M28" s="110"/>
      <c r="N28" s="110"/>
      <c r="O28" s="110"/>
      <c r="P28" s="110"/>
      <c r="Q28" s="110"/>
      <c r="R28" s="110"/>
      <c r="S28" s="110"/>
      <c r="T28" s="124"/>
      <c r="U28" s="124"/>
      <c r="V28" s="110"/>
      <c r="W28" s="124"/>
      <c r="X28" s="124"/>
      <c r="Y28" s="110"/>
      <c r="Z28" s="124"/>
      <c r="AA28" s="124"/>
      <c r="AB28" s="106"/>
      <c r="AC28" s="106"/>
      <c r="AD28" s="106"/>
      <c r="AE28" s="106"/>
    </row>
    <row r="29" s="7" customFormat="1" ht="30" customHeight="1" spans="1:31">
      <c r="A29" s="110"/>
      <c r="B29" s="110"/>
      <c r="C29" s="110"/>
      <c r="D29" s="110"/>
      <c r="E29" s="110"/>
      <c r="F29" s="110"/>
      <c r="G29" s="110"/>
      <c r="H29" s="106"/>
      <c r="I29" s="106"/>
      <c r="J29" s="110"/>
      <c r="K29" s="110"/>
      <c r="L29" s="110"/>
      <c r="M29" s="110"/>
      <c r="N29" s="110"/>
      <c r="O29" s="110"/>
      <c r="P29" s="110"/>
      <c r="Q29" s="110"/>
      <c r="R29" s="110"/>
      <c r="S29" s="110"/>
      <c r="T29" s="124"/>
      <c r="U29" s="124"/>
      <c r="V29" s="110"/>
      <c r="W29" s="124"/>
      <c r="X29" s="124"/>
      <c r="Y29" s="110"/>
      <c r="Z29" s="124"/>
      <c r="AA29" s="124"/>
      <c r="AB29" s="106"/>
      <c r="AC29" s="106"/>
      <c r="AD29" s="106"/>
      <c r="AE29" s="106"/>
    </row>
    <row r="30" s="7" customFormat="1" ht="39" customHeight="1" spans="1:31">
      <c r="A30" s="86" t="s">
        <v>293</v>
      </c>
      <c r="B30" s="87"/>
      <c r="C30" s="88"/>
      <c r="D30" s="107"/>
      <c r="E30" s="107"/>
      <c r="F30" s="107"/>
      <c r="G30" s="107"/>
      <c r="H30" s="106"/>
      <c r="I30" s="106"/>
      <c r="J30" s="110"/>
      <c r="K30" s="110"/>
      <c r="L30" s="110"/>
      <c r="M30" s="110"/>
      <c r="N30" s="110"/>
      <c r="O30" s="110"/>
      <c r="P30" s="110"/>
      <c r="Q30" s="110"/>
      <c r="R30" s="110"/>
      <c r="S30" s="110"/>
      <c r="T30" s="124"/>
      <c r="U30" s="124"/>
      <c r="V30" s="110"/>
      <c r="W30" s="124"/>
      <c r="X30" s="124"/>
      <c r="Y30" s="110"/>
      <c r="Z30" s="124"/>
      <c r="AA30" s="124"/>
      <c r="AB30" s="106"/>
      <c r="AC30" s="106"/>
      <c r="AD30" s="106"/>
      <c r="AE30" s="106"/>
    </row>
    <row r="31" s="7" customFormat="1" ht="39" customHeight="1" spans="1:31">
      <c r="A31" s="106"/>
      <c r="B31" s="110"/>
      <c r="C31" s="107"/>
      <c r="D31" s="107"/>
      <c r="E31" s="107"/>
      <c r="F31" s="107"/>
      <c r="G31" s="107"/>
      <c r="H31" s="106"/>
      <c r="I31" s="106"/>
      <c r="J31" s="110"/>
      <c r="K31" s="110"/>
      <c r="L31" s="110"/>
      <c r="M31" s="110"/>
      <c r="N31" s="110"/>
      <c r="O31" s="110"/>
      <c r="P31" s="110"/>
      <c r="Q31" s="110"/>
      <c r="R31" s="110"/>
      <c r="S31" s="110"/>
      <c r="T31" s="124"/>
      <c r="U31" s="124"/>
      <c r="V31" s="110"/>
      <c r="W31" s="124"/>
      <c r="X31" s="124"/>
      <c r="Y31" s="110"/>
      <c r="Z31" s="124"/>
      <c r="AA31" s="124"/>
      <c r="AB31" s="106"/>
      <c r="AC31" s="106"/>
      <c r="AD31" s="106"/>
      <c r="AE31" s="106"/>
    </row>
    <row r="32" s="7" customFormat="1" ht="40.9" customHeight="1" spans="1:37">
      <c r="A32" s="89" t="s">
        <v>144</v>
      </c>
      <c r="B32" s="89"/>
      <c r="C32" s="89"/>
      <c r="D32" s="89"/>
      <c r="E32" s="89"/>
      <c r="F32" s="89"/>
      <c r="G32" s="89"/>
      <c r="H32" s="89"/>
      <c r="I32" s="89"/>
      <c r="J32" s="89"/>
      <c r="K32" s="89"/>
      <c r="L32" s="89"/>
      <c r="M32" s="89"/>
      <c r="N32" s="89"/>
      <c r="O32" s="89"/>
      <c r="P32" s="89"/>
      <c r="Q32" s="89"/>
      <c r="R32" s="89"/>
      <c r="S32" s="89"/>
      <c r="T32" s="92"/>
      <c r="U32" s="92"/>
      <c r="V32" s="93"/>
      <c r="W32" s="92"/>
      <c r="X32" s="92"/>
      <c r="Y32" s="89"/>
      <c r="Z32" s="92"/>
      <c r="AA32" s="92"/>
      <c r="AB32" s="89"/>
      <c r="AC32" s="89"/>
      <c r="AD32" s="89"/>
      <c r="AE32" s="89"/>
      <c r="AF32" s="94"/>
      <c r="AG32" s="94"/>
      <c r="AH32" s="94"/>
      <c r="AI32" s="94"/>
      <c r="AJ32" s="94"/>
      <c r="AK32" s="94"/>
    </row>
    <row r="1048573" customFormat="1" ht="14.25" spans="20:27">
      <c r="T1048573" s="132"/>
      <c r="U1048573" s="132"/>
      <c r="V1048573" s="133"/>
      <c r="W1048573" s="132"/>
      <c r="X1048573" s="132"/>
      <c r="Z1048573" s="132"/>
      <c r="AA1048573" s="132"/>
    </row>
    <row r="1048574" customFormat="1" ht="14.25" spans="20:27">
      <c r="T1048574" s="132"/>
      <c r="U1048574" s="132"/>
      <c r="V1048574" s="133"/>
      <c r="W1048574" s="132"/>
      <c r="X1048574" s="132"/>
      <c r="Z1048574" s="132"/>
      <c r="AA1048574" s="132"/>
    </row>
    <row r="1048575" customFormat="1" ht="14.25" spans="20:27">
      <c r="T1048575" s="132"/>
      <c r="U1048575" s="132"/>
      <c r="V1048575" s="133"/>
      <c r="W1048575" s="132"/>
      <c r="X1048575" s="132"/>
      <c r="Z1048575" s="132"/>
      <c r="AA1048575" s="132"/>
    </row>
    <row r="1048576" customFormat="1" ht="14.25" spans="20:27">
      <c r="T1048576" s="132"/>
      <c r="U1048576" s="132"/>
      <c r="V1048576" s="133"/>
      <c r="W1048576" s="132"/>
      <c r="X1048576" s="132"/>
      <c r="Z1048576" s="132"/>
      <c r="AA1048576" s="132"/>
    </row>
  </sheetData>
  <autoFilter ref="A7:AE26">
    <extLst/>
  </autoFilter>
  <mergeCells count="44">
    <mergeCell ref="A1:B1"/>
    <mergeCell ref="A2:AE2"/>
    <mergeCell ref="A3:F3"/>
    <mergeCell ref="O3:AD3"/>
    <mergeCell ref="J4:N4"/>
    <mergeCell ref="O4:R4"/>
    <mergeCell ref="S4:AA4"/>
    <mergeCell ref="AB4:AD4"/>
    <mergeCell ref="S5:U5"/>
    <mergeCell ref="V5:X5"/>
    <mergeCell ref="Y5:AA5"/>
    <mergeCell ref="J7:N7"/>
    <mergeCell ref="O7:R7"/>
    <mergeCell ref="S7:Y7"/>
    <mergeCell ref="AB7:AD7"/>
    <mergeCell ref="A8:F8"/>
    <mergeCell ref="A28:G28"/>
    <mergeCell ref="A30:C30"/>
    <mergeCell ref="A32:AE32"/>
    <mergeCell ref="A4:A6"/>
    <mergeCell ref="B4:B6"/>
    <mergeCell ref="C4:C6"/>
    <mergeCell ref="C9:C14"/>
    <mergeCell ref="C15:C17"/>
    <mergeCell ref="C18:C25"/>
    <mergeCell ref="D4:D6"/>
    <mergeCell ref="D9:D14"/>
    <mergeCell ref="D15:D17"/>
    <mergeCell ref="D18:D25"/>
    <mergeCell ref="E4:E6"/>
    <mergeCell ref="F4:F6"/>
    <mergeCell ref="G4:G6"/>
    <mergeCell ref="H4:H6"/>
    <mergeCell ref="I4:I6"/>
    <mergeCell ref="J5:J6"/>
    <mergeCell ref="K5:K6"/>
    <mergeCell ref="L5:L6"/>
    <mergeCell ref="M5:M6"/>
    <mergeCell ref="N5:N6"/>
    <mergeCell ref="O5:O6"/>
    <mergeCell ref="P5:P6"/>
    <mergeCell ref="Q5:Q6"/>
    <mergeCell ref="R5:R6"/>
    <mergeCell ref="AE4:AE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78"/>
  <sheetViews>
    <sheetView zoomScale="85" zoomScaleNormal="85" workbookViewId="0">
      <pane ySplit="6" topLeftCell="A8" activePane="bottomLeft" state="frozen"/>
      <selection/>
      <selection pane="bottomLeft" activeCell="Q8" sqref="Q8:Q40"/>
    </sheetView>
  </sheetViews>
  <sheetFormatPr defaultColWidth="9" defaultRowHeight="12"/>
  <cols>
    <col min="1" max="1" width="3.9" style="8" customWidth="1"/>
    <col min="2" max="2" width="8" style="9" customWidth="1"/>
    <col min="3" max="3" width="7.7" style="2" customWidth="1"/>
    <col min="4" max="4" width="4.4" style="2" customWidth="1"/>
    <col min="5" max="5" width="15.6" style="2" customWidth="1"/>
    <col min="6" max="6" width="7.9" style="2" customWidth="1"/>
    <col min="7" max="7" width="15.1" style="2" customWidth="1"/>
    <col min="8" max="8" width="9.4" style="2" customWidth="1"/>
    <col min="9" max="9" width="9.6" style="2" customWidth="1"/>
    <col min="10" max="13" width="4.5" style="2" customWidth="1"/>
    <col min="14" max="14" width="4.7" style="2" customWidth="1"/>
    <col min="15" max="15" width="5.2" style="2" customWidth="1"/>
    <col min="16" max="17" width="4.2" style="2" customWidth="1"/>
    <col min="18" max="18" width="4.5" style="2" customWidth="1"/>
    <col min="19" max="19" width="10.9" style="2" customWidth="1"/>
    <col min="20" max="21" width="10.9" style="10" customWidth="1"/>
    <col min="22" max="22" width="10.9" style="11" customWidth="1"/>
    <col min="23" max="24" width="10.9" style="10" customWidth="1"/>
    <col min="25" max="25" width="10.9" style="2" customWidth="1"/>
    <col min="26" max="27" width="10.9" style="10" customWidth="1"/>
    <col min="28" max="28" width="6.5" style="2" customWidth="1"/>
    <col min="29" max="29" width="7.3" style="8" customWidth="1"/>
    <col min="30" max="30" width="6.5" style="2" customWidth="1"/>
    <col min="31" max="31" width="6.3" style="2" customWidth="1"/>
    <col min="32" max="16384" width="9" style="2"/>
  </cols>
  <sheetData>
    <row r="1" s="1" customFormat="1" ht="14.25" spans="1:29">
      <c r="A1" s="12" t="s">
        <v>0</v>
      </c>
      <c r="B1" s="13"/>
      <c r="T1" s="37"/>
      <c r="U1" s="37"/>
      <c r="V1" s="38"/>
      <c r="W1" s="37"/>
      <c r="X1" s="37"/>
      <c r="Z1" s="37"/>
      <c r="AA1" s="37"/>
      <c r="AC1" s="65"/>
    </row>
    <row r="2" s="2" customFormat="1" ht="92" customHeight="1" spans="1:31">
      <c r="A2" s="14" t="s">
        <v>1257</v>
      </c>
      <c r="B2" s="15"/>
      <c r="C2" s="14"/>
      <c r="D2" s="14"/>
      <c r="E2" s="14"/>
      <c r="F2" s="14"/>
      <c r="G2" s="14"/>
      <c r="H2" s="14"/>
      <c r="I2" s="14"/>
      <c r="J2" s="14"/>
      <c r="K2" s="14"/>
      <c r="L2" s="14"/>
      <c r="M2" s="14"/>
      <c r="N2" s="14"/>
      <c r="O2" s="14"/>
      <c r="P2" s="14"/>
      <c r="Q2" s="14"/>
      <c r="R2" s="14"/>
      <c r="S2" s="14"/>
      <c r="T2" s="39"/>
      <c r="U2" s="39"/>
      <c r="V2" s="40"/>
      <c r="W2" s="39"/>
      <c r="X2" s="39"/>
      <c r="Y2" s="14"/>
      <c r="Z2" s="39"/>
      <c r="AA2" s="39"/>
      <c r="AB2" s="14"/>
      <c r="AC2" s="14"/>
      <c r="AD2" s="14"/>
      <c r="AE2" s="14"/>
    </row>
    <row r="3" s="3" customFormat="1" ht="25.8" customHeight="1" spans="1:29">
      <c r="A3" s="16" t="s">
        <v>1258</v>
      </c>
      <c r="B3" s="16"/>
      <c r="C3" s="16"/>
      <c r="D3" s="16"/>
      <c r="E3" s="16"/>
      <c r="F3" s="16"/>
      <c r="G3" s="17"/>
      <c r="H3" s="17"/>
      <c r="I3" s="17"/>
      <c r="J3" s="28"/>
      <c r="K3" s="28"/>
      <c r="L3" s="28"/>
      <c r="M3" s="28"/>
      <c r="N3" s="28"/>
      <c r="O3" s="3" t="s">
        <v>1259</v>
      </c>
      <c r="T3" s="41"/>
      <c r="U3" s="41"/>
      <c r="V3" s="42"/>
      <c r="W3" s="41"/>
      <c r="X3" s="41"/>
      <c r="Z3" s="41"/>
      <c r="AA3" s="41"/>
      <c r="AC3" s="66"/>
    </row>
    <row r="4" s="4" customFormat="1" ht="23" customHeight="1" spans="1:31">
      <c r="A4" s="18" t="s">
        <v>4</v>
      </c>
      <c r="B4" s="18" t="s">
        <v>5</v>
      </c>
      <c r="C4" s="18" t="s">
        <v>6</v>
      </c>
      <c r="D4" s="18" t="s">
        <v>7</v>
      </c>
      <c r="E4" s="18" t="s">
        <v>8</v>
      </c>
      <c r="F4" s="18" t="s">
        <v>9</v>
      </c>
      <c r="G4" s="18" t="s">
        <v>10</v>
      </c>
      <c r="H4" s="18" t="s">
        <v>11</v>
      </c>
      <c r="I4" s="18" t="s">
        <v>12</v>
      </c>
      <c r="J4" s="18" t="s">
        <v>13</v>
      </c>
      <c r="K4" s="18"/>
      <c r="L4" s="18"/>
      <c r="M4" s="18"/>
      <c r="N4" s="18"/>
      <c r="O4" s="29" t="s">
        <v>14</v>
      </c>
      <c r="P4" s="29"/>
      <c r="Q4" s="29"/>
      <c r="R4" s="29"/>
      <c r="S4" s="43" t="s">
        <v>15</v>
      </c>
      <c r="T4" s="44"/>
      <c r="U4" s="44"/>
      <c r="V4" s="45"/>
      <c r="W4" s="44"/>
      <c r="X4" s="44"/>
      <c r="Y4" s="67"/>
      <c r="Z4" s="44"/>
      <c r="AA4" s="68"/>
      <c r="AB4" s="29" t="s">
        <v>16</v>
      </c>
      <c r="AC4" s="29"/>
      <c r="AD4" s="29"/>
      <c r="AE4" s="18" t="s">
        <v>17</v>
      </c>
    </row>
    <row r="5" s="4" customFormat="1" ht="23" customHeight="1" spans="1:31">
      <c r="A5" s="18"/>
      <c r="B5" s="18"/>
      <c r="C5" s="18"/>
      <c r="D5" s="18"/>
      <c r="E5" s="18"/>
      <c r="F5" s="18"/>
      <c r="G5" s="18"/>
      <c r="H5" s="18"/>
      <c r="I5" s="18"/>
      <c r="J5" s="30" t="s">
        <v>18</v>
      </c>
      <c r="K5" s="30" t="s">
        <v>19</v>
      </c>
      <c r="L5" s="30" t="s">
        <v>20</v>
      </c>
      <c r="M5" s="30" t="s">
        <v>21</v>
      </c>
      <c r="N5" s="30" t="s">
        <v>22</v>
      </c>
      <c r="O5" s="30" t="s">
        <v>23</v>
      </c>
      <c r="P5" s="30" t="s">
        <v>24</v>
      </c>
      <c r="Q5" s="30" t="s">
        <v>25</v>
      </c>
      <c r="R5" s="30" t="s">
        <v>22</v>
      </c>
      <c r="S5" s="18" t="s">
        <v>26</v>
      </c>
      <c r="T5" s="46"/>
      <c r="U5" s="46"/>
      <c r="V5" s="47" t="s">
        <v>27</v>
      </c>
      <c r="W5" s="46"/>
      <c r="X5" s="46"/>
      <c r="Y5" s="18" t="s">
        <v>28</v>
      </c>
      <c r="Z5" s="46"/>
      <c r="AA5" s="46"/>
      <c r="AB5" s="29"/>
      <c r="AC5" s="29"/>
      <c r="AD5" s="29"/>
      <c r="AE5" s="18"/>
    </row>
    <row r="6" s="4" customFormat="1" ht="60" customHeight="1" spans="1:31">
      <c r="A6" s="18"/>
      <c r="B6" s="18"/>
      <c r="C6" s="18"/>
      <c r="D6" s="18"/>
      <c r="E6" s="18"/>
      <c r="F6" s="18"/>
      <c r="G6" s="18"/>
      <c r="H6" s="18"/>
      <c r="I6" s="18"/>
      <c r="J6" s="31"/>
      <c r="K6" s="31"/>
      <c r="L6" s="31"/>
      <c r="M6" s="31"/>
      <c r="N6" s="31"/>
      <c r="O6" s="31"/>
      <c r="P6" s="31"/>
      <c r="Q6" s="31"/>
      <c r="R6" s="31"/>
      <c r="S6" s="48" t="s">
        <v>29</v>
      </c>
      <c r="T6" s="49" t="s">
        <v>30</v>
      </c>
      <c r="U6" s="50" t="s">
        <v>31</v>
      </c>
      <c r="V6" s="51" t="s">
        <v>32</v>
      </c>
      <c r="W6" s="49" t="s">
        <v>30</v>
      </c>
      <c r="X6" s="50" t="s">
        <v>31</v>
      </c>
      <c r="Y6" s="48" t="s">
        <v>28</v>
      </c>
      <c r="Z6" s="49" t="s">
        <v>30</v>
      </c>
      <c r="AA6" s="50" t="s">
        <v>31</v>
      </c>
      <c r="AB6" s="52" t="s">
        <v>26</v>
      </c>
      <c r="AC6" s="52" t="s">
        <v>27</v>
      </c>
      <c r="AD6" s="52" t="s">
        <v>28</v>
      </c>
      <c r="AE6" s="18"/>
    </row>
    <row r="7" s="4" customFormat="1" ht="29" customHeight="1" spans="1:31">
      <c r="A7" s="19" t="s">
        <v>46</v>
      </c>
      <c r="B7" s="20"/>
      <c r="C7" s="19"/>
      <c r="D7" s="19"/>
      <c r="E7" s="19"/>
      <c r="F7" s="19"/>
      <c r="G7" s="21"/>
      <c r="H7" s="18"/>
      <c r="I7" s="18"/>
      <c r="J7" s="18"/>
      <c r="K7" s="18"/>
      <c r="L7" s="18"/>
      <c r="M7" s="18"/>
      <c r="N7" s="18"/>
      <c r="O7" s="18"/>
      <c r="P7" s="18"/>
      <c r="Q7" s="18"/>
      <c r="R7" s="18"/>
      <c r="S7" s="52"/>
      <c r="T7" s="53"/>
      <c r="U7" s="53"/>
      <c r="V7" s="54"/>
      <c r="W7" s="53"/>
      <c r="X7" s="53"/>
      <c r="Y7" s="52"/>
      <c r="Z7" s="53"/>
      <c r="AA7" s="53"/>
      <c r="AB7" s="52"/>
      <c r="AC7" s="52"/>
      <c r="AD7" s="52"/>
      <c r="AE7" s="18"/>
    </row>
    <row r="8" s="2" customFormat="1" ht="42" customHeight="1" spans="1:31">
      <c r="A8" s="22">
        <v>1</v>
      </c>
      <c r="B8" s="23" t="s">
        <v>1260</v>
      </c>
      <c r="C8" s="24" t="s">
        <v>48</v>
      </c>
      <c r="D8" s="24" t="s">
        <v>49</v>
      </c>
      <c r="E8" s="23" t="s">
        <v>1261</v>
      </c>
      <c r="F8" s="23" t="s">
        <v>51</v>
      </c>
      <c r="G8" s="24" t="s">
        <v>1262</v>
      </c>
      <c r="H8" s="24" t="s">
        <v>61</v>
      </c>
      <c r="I8" s="24" t="s">
        <v>1263</v>
      </c>
      <c r="J8" s="32" t="s">
        <v>55</v>
      </c>
      <c r="K8" s="24"/>
      <c r="L8" s="24"/>
      <c r="M8" s="24"/>
      <c r="N8" s="24"/>
      <c r="O8" s="24"/>
      <c r="P8" s="24"/>
      <c r="Q8" s="32" t="s">
        <v>55</v>
      </c>
      <c r="R8" s="23"/>
      <c r="S8" s="23" t="s">
        <v>1264</v>
      </c>
      <c r="T8" s="55"/>
      <c r="U8" s="55"/>
      <c r="V8" s="56" t="s">
        <v>1265</v>
      </c>
      <c r="W8" s="55"/>
      <c r="X8" s="55"/>
      <c r="Y8" s="24" t="s">
        <v>175</v>
      </c>
      <c r="Z8" s="55"/>
      <c r="AA8" s="55"/>
      <c r="AB8" s="24">
        <v>149</v>
      </c>
      <c r="AC8" s="56">
        <v>17</v>
      </c>
      <c r="AD8" s="24">
        <v>141.5528</v>
      </c>
      <c r="AE8" s="24"/>
    </row>
    <row r="9" s="2" customFormat="1" ht="42" customHeight="1" spans="1:31">
      <c r="A9" s="22">
        <v>2</v>
      </c>
      <c r="B9" s="23" t="s">
        <v>1260</v>
      </c>
      <c r="C9" s="25"/>
      <c r="D9" s="25"/>
      <c r="E9" s="23" t="s">
        <v>1266</v>
      </c>
      <c r="F9" s="23" t="s">
        <v>51</v>
      </c>
      <c r="G9" s="25"/>
      <c r="H9" s="25"/>
      <c r="I9" s="25"/>
      <c r="J9" s="33"/>
      <c r="K9" s="25"/>
      <c r="L9" s="25"/>
      <c r="M9" s="25"/>
      <c r="N9" s="25"/>
      <c r="O9" s="25"/>
      <c r="P9" s="25"/>
      <c r="Q9" s="33"/>
      <c r="R9" s="23"/>
      <c r="S9" s="23"/>
      <c r="T9" s="57"/>
      <c r="U9" s="57"/>
      <c r="V9" s="58"/>
      <c r="W9" s="57"/>
      <c r="X9" s="57"/>
      <c r="Y9" s="25"/>
      <c r="Z9" s="57"/>
      <c r="AA9" s="57"/>
      <c r="AB9" s="25"/>
      <c r="AC9" s="58"/>
      <c r="AD9" s="25"/>
      <c r="AE9" s="25"/>
    </row>
    <row r="10" s="2" customFormat="1" ht="42" customHeight="1" spans="1:31">
      <c r="A10" s="22">
        <v>3</v>
      </c>
      <c r="B10" s="23" t="s">
        <v>1260</v>
      </c>
      <c r="C10" s="25"/>
      <c r="D10" s="25"/>
      <c r="E10" s="23" t="s">
        <v>1267</v>
      </c>
      <c r="F10" s="23" t="s">
        <v>51</v>
      </c>
      <c r="G10" s="25"/>
      <c r="H10" s="25"/>
      <c r="I10" s="25"/>
      <c r="J10" s="33"/>
      <c r="K10" s="25"/>
      <c r="L10" s="25"/>
      <c r="M10" s="25"/>
      <c r="N10" s="25"/>
      <c r="O10" s="25"/>
      <c r="P10" s="25"/>
      <c r="Q10" s="33"/>
      <c r="R10" s="23"/>
      <c r="S10" s="23"/>
      <c r="T10" s="57"/>
      <c r="U10" s="57"/>
      <c r="V10" s="58"/>
      <c r="W10" s="57"/>
      <c r="X10" s="57"/>
      <c r="Y10" s="25"/>
      <c r="Z10" s="57"/>
      <c r="AA10" s="57"/>
      <c r="AB10" s="25"/>
      <c r="AC10" s="58"/>
      <c r="AD10" s="25"/>
      <c r="AE10" s="25"/>
    </row>
    <row r="11" s="2" customFormat="1" ht="42" customHeight="1" spans="1:31">
      <c r="A11" s="22">
        <v>4</v>
      </c>
      <c r="B11" s="23" t="s">
        <v>1260</v>
      </c>
      <c r="C11" s="25"/>
      <c r="D11" s="25"/>
      <c r="E11" s="23" t="s">
        <v>1268</v>
      </c>
      <c r="F11" s="23" t="s">
        <v>51</v>
      </c>
      <c r="G11" s="25"/>
      <c r="H11" s="25"/>
      <c r="I11" s="25"/>
      <c r="J11" s="33"/>
      <c r="K11" s="25"/>
      <c r="L11" s="25"/>
      <c r="M11" s="25"/>
      <c r="N11" s="25"/>
      <c r="O11" s="25"/>
      <c r="P11" s="25"/>
      <c r="Q11" s="33"/>
      <c r="R11" s="23"/>
      <c r="S11" s="23"/>
      <c r="T11" s="57"/>
      <c r="U11" s="57"/>
      <c r="V11" s="58"/>
      <c r="W11" s="57"/>
      <c r="X11" s="57"/>
      <c r="Y11" s="25"/>
      <c r="Z11" s="57"/>
      <c r="AA11" s="57"/>
      <c r="AB11" s="25"/>
      <c r="AC11" s="58"/>
      <c r="AD11" s="25"/>
      <c r="AE11" s="25"/>
    </row>
    <row r="12" s="2" customFormat="1" ht="42" customHeight="1" spans="1:31">
      <c r="A12" s="22">
        <v>5</v>
      </c>
      <c r="B12" s="23" t="s">
        <v>1260</v>
      </c>
      <c r="C12" s="25"/>
      <c r="D12" s="25"/>
      <c r="E12" s="23" t="s">
        <v>1269</v>
      </c>
      <c r="F12" s="23" t="s">
        <v>51</v>
      </c>
      <c r="G12" s="25"/>
      <c r="H12" s="25"/>
      <c r="I12" s="25"/>
      <c r="J12" s="33"/>
      <c r="K12" s="25"/>
      <c r="L12" s="25"/>
      <c r="M12" s="25"/>
      <c r="N12" s="25"/>
      <c r="O12" s="25"/>
      <c r="P12" s="25"/>
      <c r="Q12" s="33"/>
      <c r="R12" s="23"/>
      <c r="S12" s="23"/>
      <c r="T12" s="57"/>
      <c r="U12" s="57"/>
      <c r="V12" s="58"/>
      <c r="W12" s="57"/>
      <c r="X12" s="57"/>
      <c r="Y12" s="25"/>
      <c r="Z12" s="57"/>
      <c r="AA12" s="57"/>
      <c r="AB12" s="25"/>
      <c r="AC12" s="58"/>
      <c r="AD12" s="25"/>
      <c r="AE12" s="25"/>
    </row>
    <row r="13" s="2" customFormat="1" ht="38" customHeight="1" spans="1:31">
      <c r="A13" s="22">
        <v>6</v>
      </c>
      <c r="B13" s="23" t="s">
        <v>1260</v>
      </c>
      <c r="C13" s="25"/>
      <c r="D13" s="25"/>
      <c r="E13" s="23" t="s">
        <v>1270</v>
      </c>
      <c r="F13" s="23" t="s">
        <v>51</v>
      </c>
      <c r="G13" s="25"/>
      <c r="H13" s="25"/>
      <c r="I13" s="25"/>
      <c r="J13" s="33"/>
      <c r="K13" s="25"/>
      <c r="L13" s="25"/>
      <c r="M13" s="25"/>
      <c r="N13" s="25"/>
      <c r="O13" s="25"/>
      <c r="P13" s="25"/>
      <c r="Q13" s="33"/>
      <c r="R13" s="23"/>
      <c r="S13" s="23"/>
      <c r="T13" s="57"/>
      <c r="U13" s="57"/>
      <c r="V13" s="58"/>
      <c r="W13" s="57"/>
      <c r="X13" s="57"/>
      <c r="Y13" s="25"/>
      <c r="Z13" s="57"/>
      <c r="AA13" s="57"/>
      <c r="AB13" s="25"/>
      <c r="AC13" s="58"/>
      <c r="AD13" s="25"/>
      <c r="AE13" s="25"/>
    </row>
    <row r="14" s="2" customFormat="1" ht="38" customHeight="1" spans="1:31">
      <c r="A14" s="22">
        <v>7</v>
      </c>
      <c r="B14" s="23" t="s">
        <v>1260</v>
      </c>
      <c r="C14" s="25"/>
      <c r="D14" s="25"/>
      <c r="E14" s="23" t="s">
        <v>1271</v>
      </c>
      <c r="F14" s="23" t="s">
        <v>51</v>
      </c>
      <c r="G14" s="25"/>
      <c r="H14" s="25"/>
      <c r="I14" s="25"/>
      <c r="J14" s="33"/>
      <c r="K14" s="25"/>
      <c r="L14" s="25"/>
      <c r="M14" s="25"/>
      <c r="N14" s="25"/>
      <c r="O14" s="25"/>
      <c r="P14" s="25"/>
      <c r="Q14" s="33"/>
      <c r="R14" s="23"/>
      <c r="S14" s="23"/>
      <c r="T14" s="57"/>
      <c r="U14" s="57"/>
      <c r="V14" s="58"/>
      <c r="W14" s="57"/>
      <c r="X14" s="57"/>
      <c r="Y14" s="25"/>
      <c r="Z14" s="57"/>
      <c r="AA14" s="57"/>
      <c r="AB14" s="25"/>
      <c r="AC14" s="58"/>
      <c r="AD14" s="25"/>
      <c r="AE14" s="25"/>
    </row>
    <row r="15" s="2" customFormat="1" ht="38" customHeight="1" spans="1:31">
      <c r="A15" s="22">
        <v>8</v>
      </c>
      <c r="B15" s="23" t="s">
        <v>1260</v>
      </c>
      <c r="C15" s="25"/>
      <c r="D15" s="25"/>
      <c r="E15" s="23" t="s">
        <v>1272</v>
      </c>
      <c r="F15" s="23" t="s">
        <v>51</v>
      </c>
      <c r="G15" s="25"/>
      <c r="H15" s="25"/>
      <c r="I15" s="25"/>
      <c r="J15" s="33"/>
      <c r="K15" s="25"/>
      <c r="L15" s="25"/>
      <c r="M15" s="25"/>
      <c r="N15" s="25"/>
      <c r="O15" s="25"/>
      <c r="P15" s="25"/>
      <c r="Q15" s="33"/>
      <c r="R15" s="23"/>
      <c r="S15" s="23"/>
      <c r="T15" s="57"/>
      <c r="U15" s="57"/>
      <c r="V15" s="58"/>
      <c r="W15" s="57"/>
      <c r="X15" s="57"/>
      <c r="Y15" s="25"/>
      <c r="Z15" s="57"/>
      <c r="AA15" s="57"/>
      <c r="AB15" s="25"/>
      <c r="AC15" s="58"/>
      <c r="AD15" s="25"/>
      <c r="AE15" s="25"/>
    </row>
    <row r="16" s="2" customFormat="1" ht="38" customHeight="1" spans="1:31">
      <c r="A16" s="22">
        <v>9</v>
      </c>
      <c r="B16" s="23" t="s">
        <v>1260</v>
      </c>
      <c r="C16" s="25"/>
      <c r="D16" s="25"/>
      <c r="E16" s="23" t="s">
        <v>1273</v>
      </c>
      <c r="F16" s="23" t="s">
        <v>51</v>
      </c>
      <c r="G16" s="25"/>
      <c r="H16" s="25"/>
      <c r="I16" s="25"/>
      <c r="J16" s="33"/>
      <c r="K16" s="25"/>
      <c r="L16" s="25"/>
      <c r="M16" s="25"/>
      <c r="N16" s="25"/>
      <c r="O16" s="25"/>
      <c r="P16" s="25"/>
      <c r="Q16" s="33"/>
      <c r="R16" s="23"/>
      <c r="S16" s="23"/>
      <c r="T16" s="57"/>
      <c r="U16" s="57"/>
      <c r="V16" s="58"/>
      <c r="W16" s="57"/>
      <c r="X16" s="57"/>
      <c r="Y16" s="25"/>
      <c r="Z16" s="57"/>
      <c r="AA16" s="57"/>
      <c r="AB16" s="25"/>
      <c r="AC16" s="58"/>
      <c r="AD16" s="25"/>
      <c r="AE16" s="25"/>
    </row>
    <row r="17" s="2" customFormat="1" ht="38" customHeight="1" spans="1:31">
      <c r="A17" s="22">
        <v>10</v>
      </c>
      <c r="B17" s="23" t="s">
        <v>1260</v>
      </c>
      <c r="C17" s="25"/>
      <c r="D17" s="25"/>
      <c r="E17" s="23" t="s">
        <v>1274</v>
      </c>
      <c r="F17" s="23" t="s">
        <v>51</v>
      </c>
      <c r="G17" s="25"/>
      <c r="H17" s="25"/>
      <c r="I17" s="25"/>
      <c r="J17" s="33"/>
      <c r="K17" s="25"/>
      <c r="L17" s="25"/>
      <c r="M17" s="25"/>
      <c r="N17" s="25"/>
      <c r="O17" s="25"/>
      <c r="P17" s="25"/>
      <c r="Q17" s="33"/>
      <c r="R17" s="23"/>
      <c r="S17" s="23"/>
      <c r="T17" s="57"/>
      <c r="U17" s="57"/>
      <c r="V17" s="58"/>
      <c r="W17" s="57"/>
      <c r="X17" s="57"/>
      <c r="Y17" s="25"/>
      <c r="Z17" s="57"/>
      <c r="AA17" s="57"/>
      <c r="AB17" s="25"/>
      <c r="AC17" s="58"/>
      <c r="AD17" s="25"/>
      <c r="AE17" s="25"/>
    </row>
    <row r="18" s="2" customFormat="1" ht="38" customHeight="1" spans="1:31">
      <c r="A18" s="22">
        <v>11</v>
      </c>
      <c r="B18" s="23" t="s">
        <v>1260</v>
      </c>
      <c r="C18" s="25"/>
      <c r="D18" s="25"/>
      <c r="E18" s="23" t="s">
        <v>1275</v>
      </c>
      <c r="F18" s="23" t="s">
        <v>51</v>
      </c>
      <c r="G18" s="25"/>
      <c r="H18" s="25"/>
      <c r="I18" s="25"/>
      <c r="J18" s="33"/>
      <c r="K18" s="25"/>
      <c r="L18" s="25"/>
      <c r="M18" s="25"/>
      <c r="N18" s="25"/>
      <c r="O18" s="25"/>
      <c r="P18" s="25"/>
      <c r="Q18" s="33"/>
      <c r="R18" s="23"/>
      <c r="S18" s="23"/>
      <c r="T18" s="57"/>
      <c r="U18" s="57"/>
      <c r="V18" s="58"/>
      <c r="W18" s="57"/>
      <c r="X18" s="57"/>
      <c r="Y18" s="25"/>
      <c r="Z18" s="57"/>
      <c r="AA18" s="57"/>
      <c r="AB18" s="25"/>
      <c r="AC18" s="58"/>
      <c r="AD18" s="25"/>
      <c r="AE18" s="25"/>
    </row>
    <row r="19" s="2" customFormat="1" ht="38" customHeight="1" spans="1:31">
      <c r="A19" s="22">
        <v>12</v>
      </c>
      <c r="B19" s="23" t="s">
        <v>1260</v>
      </c>
      <c r="C19" s="25"/>
      <c r="D19" s="25"/>
      <c r="E19" s="23" t="s">
        <v>1276</v>
      </c>
      <c r="F19" s="23" t="s">
        <v>51</v>
      </c>
      <c r="G19" s="25"/>
      <c r="H19" s="25"/>
      <c r="I19" s="25"/>
      <c r="J19" s="33"/>
      <c r="K19" s="25"/>
      <c r="L19" s="25"/>
      <c r="M19" s="25"/>
      <c r="N19" s="25"/>
      <c r="O19" s="25"/>
      <c r="P19" s="25"/>
      <c r="Q19" s="33"/>
      <c r="R19" s="23"/>
      <c r="S19" s="23"/>
      <c r="T19" s="57"/>
      <c r="U19" s="57"/>
      <c r="V19" s="58"/>
      <c r="W19" s="57"/>
      <c r="X19" s="57"/>
      <c r="Y19" s="25"/>
      <c r="Z19" s="57"/>
      <c r="AA19" s="57"/>
      <c r="AB19" s="25"/>
      <c r="AC19" s="58"/>
      <c r="AD19" s="25"/>
      <c r="AE19" s="25"/>
    </row>
    <row r="20" s="2" customFormat="1" ht="38" customHeight="1" spans="1:31">
      <c r="A20" s="22">
        <v>13</v>
      </c>
      <c r="B20" s="23" t="s">
        <v>1260</v>
      </c>
      <c r="C20" s="25"/>
      <c r="D20" s="25"/>
      <c r="E20" s="23" t="s">
        <v>1277</v>
      </c>
      <c r="F20" s="23" t="s">
        <v>51</v>
      </c>
      <c r="G20" s="25"/>
      <c r="H20" s="25"/>
      <c r="I20" s="25"/>
      <c r="J20" s="33"/>
      <c r="K20" s="25"/>
      <c r="L20" s="25"/>
      <c r="M20" s="25"/>
      <c r="N20" s="25"/>
      <c r="O20" s="25"/>
      <c r="P20" s="25"/>
      <c r="Q20" s="33"/>
      <c r="R20" s="23"/>
      <c r="S20" s="23"/>
      <c r="T20" s="57"/>
      <c r="U20" s="57"/>
      <c r="V20" s="58"/>
      <c r="W20" s="57"/>
      <c r="X20" s="57"/>
      <c r="Y20" s="25"/>
      <c r="Z20" s="57"/>
      <c r="AA20" s="57"/>
      <c r="AB20" s="25"/>
      <c r="AC20" s="58"/>
      <c r="AD20" s="25"/>
      <c r="AE20" s="25"/>
    </row>
    <row r="21" s="2" customFormat="1" ht="38" customHeight="1" spans="1:31">
      <c r="A21" s="22">
        <v>14</v>
      </c>
      <c r="B21" s="23" t="s">
        <v>1260</v>
      </c>
      <c r="C21" s="25"/>
      <c r="D21" s="25"/>
      <c r="E21" s="23" t="s">
        <v>1278</v>
      </c>
      <c r="F21" s="23" t="s">
        <v>51</v>
      </c>
      <c r="G21" s="25"/>
      <c r="H21" s="25"/>
      <c r="I21" s="25"/>
      <c r="J21" s="33"/>
      <c r="K21" s="25"/>
      <c r="L21" s="25"/>
      <c r="M21" s="25"/>
      <c r="N21" s="25"/>
      <c r="O21" s="25"/>
      <c r="P21" s="25"/>
      <c r="Q21" s="33"/>
      <c r="R21" s="23"/>
      <c r="S21" s="23"/>
      <c r="T21" s="57"/>
      <c r="U21" s="57"/>
      <c r="V21" s="58"/>
      <c r="W21" s="57"/>
      <c r="X21" s="57"/>
      <c r="Y21" s="25"/>
      <c r="Z21" s="57"/>
      <c r="AA21" s="57"/>
      <c r="AB21" s="25"/>
      <c r="AC21" s="58"/>
      <c r="AD21" s="25"/>
      <c r="AE21" s="25"/>
    </row>
    <row r="22" s="2" customFormat="1" ht="38" customHeight="1" spans="1:31">
      <c r="A22" s="22">
        <v>15</v>
      </c>
      <c r="B22" s="23" t="s">
        <v>1260</v>
      </c>
      <c r="C22" s="25"/>
      <c r="D22" s="25"/>
      <c r="E22" s="23" t="s">
        <v>1279</v>
      </c>
      <c r="F22" s="23" t="s">
        <v>51</v>
      </c>
      <c r="G22" s="25"/>
      <c r="H22" s="25"/>
      <c r="I22" s="25"/>
      <c r="J22" s="33"/>
      <c r="K22" s="25"/>
      <c r="L22" s="25"/>
      <c r="M22" s="25"/>
      <c r="N22" s="25"/>
      <c r="O22" s="25"/>
      <c r="P22" s="25"/>
      <c r="Q22" s="33"/>
      <c r="R22" s="23"/>
      <c r="S22" s="23"/>
      <c r="T22" s="57"/>
      <c r="U22" s="57"/>
      <c r="V22" s="58"/>
      <c r="W22" s="57"/>
      <c r="X22" s="57"/>
      <c r="Y22" s="25"/>
      <c r="Z22" s="57"/>
      <c r="AA22" s="57"/>
      <c r="AB22" s="25"/>
      <c r="AC22" s="58"/>
      <c r="AD22" s="25"/>
      <c r="AE22" s="25"/>
    </row>
    <row r="23" s="2" customFormat="1" ht="38" customHeight="1" spans="1:31">
      <c r="A23" s="22">
        <v>16</v>
      </c>
      <c r="B23" s="23" t="s">
        <v>1260</v>
      </c>
      <c r="C23" s="25"/>
      <c r="D23" s="25"/>
      <c r="E23" s="23" t="s">
        <v>1280</v>
      </c>
      <c r="F23" s="23" t="s">
        <v>51</v>
      </c>
      <c r="G23" s="25"/>
      <c r="H23" s="25"/>
      <c r="I23" s="25"/>
      <c r="J23" s="33"/>
      <c r="K23" s="25"/>
      <c r="L23" s="25"/>
      <c r="M23" s="25"/>
      <c r="N23" s="25"/>
      <c r="O23" s="25"/>
      <c r="P23" s="25"/>
      <c r="Q23" s="33"/>
      <c r="R23" s="23"/>
      <c r="S23" s="23"/>
      <c r="T23" s="57"/>
      <c r="U23" s="57"/>
      <c r="V23" s="58"/>
      <c r="W23" s="57"/>
      <c r="X23" s="57"/>
      <c r="Y23" s="25"/>
      <c r="Z23" s="57"/>
      <c r="AA23" s="57"/>
      <c r="AB23" s="25"/>
      <c r="AC23" s="58"/>
      <c r="AD23" s="25"/>
      <c r="AE23" s="25"/>
    </row>
    <row r="24" s="2" customFormat="1" ht="38" customHeight="1" spans="1:31">
      <c r="A24" s="22">
        <v>17</v>
      </c>
      <c r="B24" s="23" t="s">
        <v>1260</v>
      </c>
      <c r="C24" s="25"/>
      <c r="D24" s="25"/>
      <c r="E24" s="23" t="s">
        <v>1281</v>
      </c>
      <c r="F24" s="23" t="s">
        <v>51</v>
      </c>
      <c r="G24" s="25"/>
      <c r="H24" s="25"/>
      <c r="I24" s="25"/>
      <c r="J24" s="33"/>
      <c r="K24" s="25"/>
      <c r="L24" s="25"/>
      <c r="M24" s="25"/>
      <c r="N24" s="25"/>
      <c r="O24" s="25"/>
      <c r="P24" s="25"/>
      <c r="Q24" s="33"/>
      <c r="R24" s="23"/>
      <c r="S24" s="23"/>
      <c r="T24" s="57"/>
      <c r="U24" s="57"/>
      <c r="V24" s="58"/>
      <c r="W24" s="57"/>
      <c r="X24" s="57"/>
      <c r="Y24" s="25"/>
      <c r="Z24" s="57"/>
      <c r="AA24" s="57"/>
      <c r="AB24" s="25"/>
      <c r="AC24" s="58"/>
      <c r="AD24" s="25"/>
      <c r="AE24" s="25"/>
    </row>
    <row r="25" s="2" customFormat="1" ht="38" customHeight="1" spans="1:31">
      <c r="A25" s="22">
        <v>18</v>
      </c>
      <c r="B25" s="23" t="s">
        <v>1260</v>
      </c>
      <c r="C25" s="25"/>
      <c r="D25" s="25"/>
      <c r="E25" s="23" t="s">
        <v>1282</v>
      </c>
      <c r="F25" s="23" t="s">
        <v>51</v>
      </c>
      <c r="G25" s="25"/>
      <c r="H25" s="25"/>
      <c r="I25" s="25"/>
      <c r="J25" s="33"/>
      <c r="K25" s="25"/>
      <c r="L25" s="25"/>
      <c r="M25" s="25"/>
      <c r="N25" s="25"/>
      <c r="O25" s="25"/>
      <c r="P25" s="25"/>
      <c r="Q25" s="33"/>
      <c r="R25" s="23"/>
      <c r="S25" s="23"/>
      <c r="T25" s="57"/>
      <c r="U25" s="57"/>
      <c r="V25" s="58"/>
      <c r="W25" s="57"/>
      <c r="X25" s="57"/>
      <c r="Y25" s="25"/>
      <c r="Z25" s="57"/>
      <c r="AA25" s="57"/>
      <c r="AB25" s="25"/>
      <c r="AC25" s="58"/>
      <c r="AD25" s="25"/>
      <c r="AE25" s="25"/>
    </row>
    <row r="26" s="2" customFormat="1" ht="38" customHeight="1" spans="1:31">
      <c r="A26" s="22">
        <v>19</v>
      </c>
      <c r="B26" s="23" t="s">
        <v>1260</v>
      </c>
      <c r="C26" s="25"/>
      <c r="D26" s="25"/>
      <c r="E26" s="23" t="s">
        <v>1283</v>
      </c>
      <c r="F26" s="23" t="s">
        <v>51</v>
      </c>
      <c r="G26" s="25"/>
      <c r="H26" s="25"/>
      <c r="I26" s="25"/>
      <c r="J26" s="33"/>
      <c r="K26" s="25"/>
      <c r="L26" s="25"/>
      <c r="M26" s="25"/>
      <c r="N26" s="25"/>
      <c r="O26" s="25"/>
      <c r="P26" s="25"/>
      <c r="Q26" s="33"/>
      <c r="R26" s="23"/>
      <c r="S26" s="23"/>
      <c r="T26" s="57"/>
      <c r="U26" s="57"/>
      <c r="V26" s="58"/>
      <c r="W26" s="57"/>
      <c r="X26" s="57"/>
      <c r="Y26" s="25"/>
      <c r="Z26" s="57"/>
      <c r="AA26" s="57"/>
      <c r="AB26" s="25"/>
      <c r="AC26" s="58"/>
      <c r="AD26" s="25"/>
      <c r="AE26" s="25"/>
    </row>
    <row r="27" s="2" customFormat="1" ht="38" customHeight="1" spans="1:31">
      <c r="A27" s="22">
        <v>20</v>
      </c>
      <c r="B27" s="23" t="s">
        <v>1260</v>
      </c>
      <c r="C27" s="25"/>
      <c r="D27" s="25"/>
      <c r="E27" s="23" t="s">
        <v>1284</v>
      </c>
      <c r="F27" s="23" t="s">
        <v>51</v>
      </c>
      <c r="G27" s="25"/>
      <c r="H27" s="25"/>
      <c r="I27" s="25"/>
      <c r="J27" s="33"/>
      <c r="K27" s="25"/>
      <c r="L27" s="25"/>
      <c r="M27" s="25"/>
      <c r="N27" s="25"/>
      <c r="O27" s="25"/>
      <c r="P27" s="25"/>
      <c r="Q27" s="33"/>
      <c r="R27" s="23"/>
      <c r="S27" s="23"/>
      <c r="T27" s="57"/>
      <c r="U27" s="57"/>
      <c r="V27" s="58"/>
      <c r="W27" s="57"/>
      <c r="X27" s="57"/>
      <c r="Y27" s="25"/>
      <c r="Z27" s="57"/>
      <c r="AA27" s="57"/>
      <c r="AB27" s="25"/>
      <c r="AC27" s="58"/>
      <c r="AD27" s="25"/>
      <c r="AE27" s="25"/>
    </row>
    <row r="28" s="2" customFormat="1" ht="38" customHeight="1" spans="1:31">
      <c r="A28" s="22">
        <v>21</v>
      </c>
      <c r="B28" s="23" t="s">
        <v>1260</v>
      </c>
      <c r="C28" s="25"/>
      <c r="D28" s="25"/>
      <c r="E28" s="23" t="s">
        <v>1285</v>
      </c>
      <c r="F28" s="23" t="s">
        <v>51</v>
      </c>
      <c r="G28" s="25"/>
      <c r="H28" s="25"/>
      <c r="I28" s="25"/>
      <c r="J28" s="33"/>
      <c r="K28" s="25"/>
      <c r="L28" s="25"/>
      <c r="M28" s="25"/>
      <c r="N28" s="25"/>
      <c r="O28" s="25"/>
      <c r="P28" s="25"/>
      <c r="Q28" s="33"/>
      <c r="R28" s="23"/>
      <c r="S28" s="23"/>
      <c r="T28" s="57"/>
      <c r="U28" s="57"/>
      <c r="V28" s="58"/>
      <c r="W28" s="57"/>
      <c r="X28" s="57"/>
      <c r="Y28" s="25"/>
      <c r="Z28" s="57"/>
      <c r="AA28" s="57"/>
      <c r="AB28" s="25"/>
      <c r="AC28" s="58"/>
      <c r="AD28" s="25"/>
      <c r="AE28" s="25"/>
    </row>
    <row r="29" s="2" customFormat="1" ht="38" customHeight="1" spans="1:31">
      <c r="A29" s="22">
        <v>22</v>
      </c>
      <c r="B29" s="23" t="s">
        <v>1260</v>
      </c>
      <c r="C29" s="25"/>
      <c r="D29" s="25"/>
      <c r="E29" s="23" t="s">
        <v>1286</v>
      </c>
      <c r="F29" s="23" t="s">
        <v>51</v>
      </c>
      <c r="G29" s="25"/>
      <c r="H29" s="25"/>
      <c r="I29" s="25"/>
      <c r="J29" s="33"/>
      <c r="K29" s="25"/>
      <c r="L29" s="25"/>
      <c r="M29" s="25"/>
      <c r="N29" s="25"/>
      <c r="O29" s="25"/>
      <c r="P29" s="25"/>
      <c r="Q29" s="33"/>
      <c r="R29" s="23"/>
      <c r="S29" s="23"/>
      <c r="T29" s="57"/>
      <c r="U29" s="57"/>
      <c r="V29" s="58"/>
      <c r="W29" s="57"/>
      <c r="X29" s="57"/>
      <c r="Y29" s="25"/>
      <c r="Z29" s="57"/>
      <c r="AA29" s="57"/>
      <c r="AB29" s="25"/>
      <c r="AC29" s="58"/>
      <c r="AD29" s="25"/>
      <c r="AE29" s="25"/>
    </row>
    <row r="30" s="2" customFormat="1" ht="38" customHeight="1" spans="1:31">
      <c r="A30" s="22">
        <v>23</v>
      </c>
      <c r="B30" s="23" t="s">
        <v>1260</v>
      </c>
      <c r="C30" s="25"/>
      <c r="D30" s="25"/>
      <c r="E30" s="23" t="s">
        <v>1287</v>
      </c>
      <c r="F30" s="23" t="s">
        <v>51</v>
      </c>
      <c r="G30" s="25"/>
      <c r="H30" s="25"/>
      <c r="I30" s="25"/>
      <c r="J30" s="33"/>
      <c r="K30" s="25"/>
      <c r="L30" s="25"/>
      <c r="M30" s="25"/>
      <c r="N30" s="25"/>
      <c r="O30" s="25"/>
      <c r="P30" s="25"/>
      <c r="Q30" s="33"/>
      <c r="R30" s="23"/>
      <c r="S30" s="23"/>
      <c r="T30" s="57"/>
      <c r="U30" s="57"/>
      <c r="V30" s="58"/>
      <c r="W30" s="57"/>
      <c r="X30" s="57"/>
      <c r="Y30" s="25"/>
      <c r="Z30" s="57"/>
      <c r="AA30" s="57"/>
      <c r="AB30" s="25"/>
      <c r="AC30" s="58"/>
      <c r="AD30" s="25"/>
      <c r="AE30" s="25"/>
    </row>
    <row r="31" s="2" customFormat="1" ht="38" customHeight="1" spans="1:31">
      <c r="A31" s="22">
        <v>24</v>
      </c>
      <c r="B31" s="23" t="s">
        <v>1260</v>
      </c>
      <c r="C31" s="25"/>
      <c r="D31" s="25"/>
      <c r="E31" s="23" t="s">
        <v>1288</v>
      </c>
      <c r="F31" s="23" t="s">
        <v>51</v>
      </c>
      <c r="G31" s="25"/>
      <c r="H31" s="25"/>
      <c r="I31" s="25"/>
      <c r="J31" s="33"/>
      <c r="K31" s="25"/>
      <c r="L31" s="25"/>
      <c r="M31" s="25"/>
      <c r="N31" s="25"/>
      <c r="O31" s="25"/>
      <c r="P31" s="25"/>
      <c r="Q31" s="33"/>
      <c r="R31" s="23"/>
      <c r="S31" s="23"/>
      <c r="T31" s="57"/>
      <c r="U31" s="57"/>
      <c r="V31" s="58"/>
      <c r="W31" s="57"/>
      <c r="X31" s="57"/>
      <c r="Y31" s="25"/>
      <c r="Z31" s="57"/>
      <c r="AA31" s="57"/>
      <c r="AB31" s="25"/>
      <c r="AC31" s="58"/>
      <c r="AD31" s="25"/>
      <c r="AE31" s="25"/>
    </row>
    <row r="32" s="2" customFormat="1" ht="42" customHeight="1" spans="1:31">
      <c r="A32" s="22">
        <v>25</v>
      </c>
      <c r="B32" s="23" t="s">
        <v>1260</v>
      </c>
      <c r="C32" s="25"/>
      <c r="D32" s="25"/>
      <c r="E32" s="23" t="s">
        <v>1289</v>
      </c>
      <c r="F32" s="23" t="s">
        <v>51</v>
      </c>
      <c r="G32" s="25"/>
      <c r="H32" s="25"/>
      <c r="I32" s="25"/>
      <c r="J32" s="33"/>
      <c r="K32" s="25"/>
      <c r="L32" s="25"/>
      <c r="M32" s="25"/>
      <c r="N32" s="25"/>
      <c r="O32" s="25"/>
      <c r="P32" s="25"/>
      <c r="Q32" s="33"/>
      <c r="R32" s="23"/>
      <c r="S32" s="23"/>
      <c r="T32" s="57"/>
      <c r="U32" s="57"/>
      <c r="V32" s="58"/>
      <c r="W32" s="57"/>
      <c r="X32" s="57"/>
      <c r="Y32" s="25"/>
      <c r="Z32" s="57"/>
      <c r="AA32" s="57"/>
      <c r="AB32" s="25"/>
      <c r="AC32" s="58"/>
      <c r="AD32" s="25"/>
      <c r="AE32" s="25"/>
    </row>
    <row r="33" s="2" customFormat="1" ht="42" customHeight="1" spans="1:31">
      <c r="A33" s="22">
        <v>26</v>
      </c>
      <c r="B33" s="23" t="s">
        <v>1260</v>
      </c>
      <c r="C33" s="25"/>
      <c r="D33" s="25"/>
      <c r="E33" s="23" t="s">
        <v>1290</v>
      </c>
      <c r="F33" s="23" t="s">
        <v>51</v>
      </c>
      <c r="G33" s="25"/>
      <c r="H33" s="25"/>
      <c r="I33" s="25"/>
      <c r="J33" s="33"/>
      <c r="K33" s="25"/>
      <c r="L33" s="25"/>
      <c r="M33" s="25"/>
      <c r="N33" s="25"/>
      <c r="O33" s="25"/>
      <c r="P33" s="25"/>
      <c r="Q33" s="33"/>
      <c r="R33" s="23"/>
      <c r="S33" s="23"/>
      <c r="T33" s="57"/>
      <c r="U33" s="57"/>
      <c r="V33" s="58"/>
      <c r="W33" s="57"/>
      <c r="X33" s="57"/>
      <c r="Y33" s="25"/>
      <c r="Z33" s="57"/>
      <c r="AA33" s="57"/>
      <c r="AB33" s="25"/>
      <c r="AC33" s="58"/>
      <c r="AD33" s="25"/>
      <c r="AE33" s="25"/>
    </row>
    <row r="34" s="2" customFormat="1" ht="42" customHeight="1" spans="1:31">
      <c r="A34" s="22">
        <v>27</v>
      </c>
      <c r="B34" s="23" t="s">
        <v>1260</v>
      </c>
      <c r="C34" s="25"/>
      <c r="D34" s="25"/>
      <c r="E34" s="23" t="s">
        <v>1291</v>
      </c>
      <c r="F34" s="23" t="s">
        <v>51</v>
      </c>
      <c r="G34" s="25"/>
      <c r="H34" s="25"/>
      <c r="I34" s="25"/>
      <c r="J34" s="33"/>
      <c r="K34" s="25"/>
      <c r="L34" s="25"/>
      <c r="M34" s="25"/>
      <c r="N34" s="25"/>
      <c r="O34" s="25"/>
      <c r="P34" s="25"/>
      <c r="Q34" s="33"/>
      <c r="R34" s="23"/>
      <c r="S34" s="23"/>
      <c r="T34" s="57"/>
      <c r="U34" s="57"/>
      <c r="V34" s="58"/>
      <c r="W34" s="57"/>
      <c r="X34" s="57"/>
      <c r="Y34" s="25"/>
      <c r="Z34" s="57"/>
      <c r="AA34" s="57"/>
      <c r="AB34" s="25"/>
      <c r="AC34" s="58"/>
      <c r="AD34" s="25"/>
      <c r="AE34" s="25"/>
    </row>
    <row r="35" s="2" customFormat="1" ht="40" customHeight="1" spans="1:31">
      <c r="A35" s="22">
        <v>28</v>
      </c>
      <c r="B35" s="23" t="s">
        <v>1260</v>
      </c>
      <c r="C35" s="25"/>
      <c r="D35" s="25"/>
      <c r="E35" s="23" t="s">
        <v>1292</v>
      </c>
      <c r="F35" s="23" t="s">
        <v>60</v>
      </c>
      <c r="G35" s="25"/>
      <c r="H35" s="25"/>
      <c r="I35" s="25"/>
      <c r="J35" s="33"/>
      <c r="K35" s="25"/>
      <c r="L35" s="25"/>
      <c r="M35" s="25"/>
      <c r="N35" s="25"/>
      <c r="O35" s="25"/>
      <c r="P35" s="25"/>
      <c r="Q35" s="33"/>
      <c r="R35" s="23"/>
      <c r="S35" s="23"/>
      <c r="T35" s="57"/>
      <c r="U35" s="57"/>
      <c r="V35" s="58"/>
      <c r="W35" s="57"/>
      <c r="X35" s="57"/>
      <c r="Y35" s="25"/>
      <c r="Z35" s="57"/>
      <c r="AA35" s="57"/>
      <c r="AB35" s="25"/>
      <c r="AC35" s="58"/>
      <c r="AD35" s="25"/>
      <c r="AE35" s="25"/>
    </row>
    <row r="36" s="2" customFormat="1" ht="40" customHeight="1" spans="1:31">
      <c r="A36" s="22">
        <v>29</v>
      </c>
      <c r="B36" s="23" t="s">
        <v>1260</v>
      </c>
      <c r="C36" s="25"/>
      <c r="D36" s="25"/>
      <c r="E36" s="23" t="s">
        <v>1293</v>
      </c>
      <c r="F36" s="23" t="s">
        <v>60</v>
      </c>
      <c r="G36" s="25"/>
      <c r="H36" s="25"/>
      <c r="I36" s="25"/>
      <c r="J36" s="33"/>
      <c r="K36" s="25"/>
      <c r="L36" s="25"/>
      <c r="M36" s="25"/>
      <c r="N36" s="25"/>
      <c r="O36" s="25"/>
      <c r="P36" s="25"/>
      <c r="Q36" s="33"/>
      <c r="R36" s="23"/>
      <c r="S36" s="23"/>
      <c r="T36" s="57"/>
      <c r="U36" s="57"/>
      <c r="V36" s="58"/>
      <c r="W36" s="57"/>
      <c r="X36" s="57"/>
      <c r="Y36" s="25"/>
      <c r="Z36" s="57"/>
      <c r="AA36" s="57"/>
      <c r="AB36" s="25"/>
      <c r="AC36" s="58"/>
      <c r="AD36" s="25"/>
      <c r="AE36" s="25"/>
    </row>
    <row r="37" s="2" customFormat="1" ht="40" customHeight="1" spans="1:31">
      <c r="A37" s="22">
        <v>30</v>
      </c>
      <c r="B37" s="23" t="s">
        <v>1260</v>
      </c>
      <c r="C37" s="25"/>
      <c r="D37" s="25"/>
      <c r="E37" s="23" t="s">
        <v>1294</v>
      </c>
      <c r="F37" s="23" t="s">
        <v>60</v>
      </c>
      <c r="G37" s="25"/>
      <c r="H37" s="25"/>
      <c r="I37" s="25"/>
      <c r="J37" s="33"/>
      <c r="K37" s="25"/>
      <c r="L37" s="25"/>
      <c r="M37" s="25"/>
      <c r="N37" s="25"/>
      <c r="O37" s="25"/>
      <c r="P37" s="25"/>
      <c r="Q37" s="33"/>
      <c r="R37" s="23"/>
      <c r="S37" s="23"/>
      <c r="T37" s="57"/>
      <c r="U37" s="57"/>
      <c r="V37" s="58"/>
      <c r="W37" s="57"/>
      <c r="X37" s="57"/>
      <c r="Y37" s="25"/>
      <c r="Z37" s="57"/>
      <c r="AA37" s="57"/>
      <c r="AB37" s="25"/>
      <c r="AC37" s="58"/>
      <c r="AD37" s="25"/>
      <c r="AE37" s="25"/>
    </row>
    <row r="38" s="2" customFormat="1" ht="42" customHeight="1" spans="1:31">
      <c r="A38" s="22">
        <v>31</v>
      </c>
      <c r="B38" s="23" t="s">
        <v>1260</v>
      </c>
      <c r="C38" s="25"/>
      <c r="D38" s="25"/>
      <c r="E38" s="23" t="s">
        <v>1295</v>
      </c>
      <c r="F38" s="23" t="s">
        <v>60</v>
      </c>
      <c r="G38" s="25"/>
      <c r="H38" s="25"/>
      <c r="I38" s="25"/>
      <c r="J38" s="33"/>
      <c r="K38" s="25"/>
      <c r="L38" s="25"/>
      <c r="M38" s="25"/>
      <c r="N38" s="25"/>
      <c r="O38" s="25"/>
      <c r="P38" s="25"/>
      <c r="Q38" s="33"/>
      <c r="R38" s="23"/>
      <c r="S38" s="23"/>
      <c r="T38" s="57"/>
      <c r="U38" s="57"/>
      <c r="V38" s="58"/>
      <c r="W38" s="57"/>
      <c r="X38" s="57"/>
      <c r="Y38" s="25"/>
      <c r="Z38" s="57"/>
      <c r="AA38" s="57"/>
      <c r="AB38" s="25"/>
      <c r="AC38" s="58"/>
      <c r="AD38" s="25"/>
      <c r="AE38" s="25"/>
    </row>
    <row r="39" s="2" customFormat="1" ht="42" customHeight="1" spans="1:31">
      <c r="A39" s="22">
        <v>32</v>
      </c>
      <c r="B39" s="23" t="s">
        <v>1260</v>
      </c>
      <c r="C39" s="25"/>
      <c r="D39" s="25"/>
      <c r="E39" s="23" t="s">
        <v>1296</v>
      </c>
      <c r="F39" s="23" t="s">
        <v>60</v>
      </c>
      <c r="G39" s="25"/>
      <c r="H39" s="25"/>
      <c r="I39" s="25"/>
      <c r="J39" s="33"/>
      <c r="K39" s="25"/>
      <c r="L39" s="25"/>
      <c r="M39" s="25"/>
      <c r="N39" s="25"/>
      <c r="O39" s="25"/>
      <c r="P39" s="25"/>
      <c r="Q39" s="33"/>
      <c r="R39" s="23"/>
      <c r="S39" s="23"/>
      <c r="T39" s="57"/>
      <c r="U39" s="57"/>
      <c r="V39" s="58"/>
      <c r="W39" s="57"/>
      <c r="X39" s="57"/>
      <c r="Y39" s="25"/>
      <c r="Z39" s="57"/>
      <c r="AA39" s="57"/>
      <c r="AB39" s="25"/>
      <c r="AC39" s="58"/>
      <c r="AD39" s="25"/>
      <c r="AE39" s="25"/>
    </row>
    <row r="40" s="2" customFormat="1" ht="42" customHeight="1" spans="1:31">
      <c r="A40" s="22">
        <v>33</v>
      </c>
      <c r="B40" s="23" t="s">
        <v>1260</v>
      </c>
      <c r="C40" s="26"/>
      <c r="D40" s="26"/>
      <c r="E40" s="23" t="s">
        <v>1297</v>
      </c>
      <c r="F40" s="23" t="s">
        <v>60</v>
      </c>
      <c r="G40" s="26"/>
      <c r="H40" s="26"/>
      <c r="I40" s="26"/>
      <c r="J40" s="34"/>
      <c r="K40" s="26"/>
      <c r="L40" s="26"/>
      <c r="M40" s="26"/>
      <c r="N40" s="26"/>
      <c r="O40" s="26"/>
      <c r="P40" s="26"/>
      <c r="Q40" s="34"/>
      <c r="R40" s="23"/>
      <c r="S40" s="23"/>
      <c r="T40" s="59"/>
      <c r="U40" s="59"/>
      <c r="V40" s="60"/>
      <c r="W40" s="59"/>
      <c r="X40" s="59"/>
      <c r="Y40" s="26"/>
      <c r="Z40" s="59"/>
      <c r="AA40" s="59"/>
      <c r="AB40" s="26"/>
      <c r="AC40" s="60"/>
      <c r="AD40" s="26"/>
      <c r="AE40" s="26"/>
    </row>
    <row r="41" s="5" customFormat="1" ht="69.6" customHeight="1" spans="1:31">
      <c r="A41" s="23">
        <v>34</v>
      </c>
      <c r="B41" s="23" t="s">
        <v>1260</v>
      </c>
      <c r="C41" s="24" t="s">
        <v>48</v>
      </c>
      <c r="D41" s="24" t="s">
        <v>49</v>
      </c>
      <c r="E41" s="23" t="s">
        <v>1298</v>
      </c>
      <c r="F41" s="23" t="s">
        <v>97</v>
      </c>
      <c r="G41" s="23" t="s">
        <v>1299</v>
      </c>
      <c r="H41" s="23" t="s">
        <v>61</v>
      </c>
      <c r="I41" s="23" t="s">
        <v>1300</v>
      </c>
      <c r="J41" s="23"/>
      <c r="K41" s="23"/>
      <c r="L41" s="23"/>
      <c r="M41" s="23"/>
      <c r="N41" s="23" t="s">
        <v>185</v>
      </c>
      <c r="O41" s="23"/>
      <c r="P41" s="23" t="s">
        <v>1301</v>
      </c>
      <c r="Q41" s="23"/>
      <c r="R41" s="23"/>
      <c r="S41" s="23" t="s">
        <v>68</v>
      </c>
      <c r="T41" s="61"/>
      <c r="U41" s="61"/>
      <c r="V41" s="62" t="s">
        <v>237</v>
      </c>
      <c r="W41" s="61"/>
      <c r="X41" s="61"/>
      <c r="Y41" s="23" t="s">
        <v>1302</v>
      </c>
      <c r="Z41" s="61"/>
      <c r="AA41" s="61"/>
      <c r="AB41" s="23">
        <f>18.18*0.7+0.7</f>
        <v>13.426</v>
      </c>
      <c r="AC41" s="62">
        <v>6</v>
      </c>
      <c r="AD41" s="23">
        <v>7.9548</v>
      </c>
      <c r="AE41" s="23"/>
    </row>
    <row r="42" s="5" customFormat="1" ht="48" spans="1:31">
      <c r="A42" s="23">
        <v>35</v>
      </c>
      <c r="B42" s="23" t="s">
        <v>1260</v>
      </c>
      <c r="C42" s="25"/>
      <c r="D42" s="25"/>
      <c r="E42" s="23" t="s">
        <v>1303</v>
      </c>
      <c r="F42" s="23" t="s">
        <v>97</v>
      </c>
      <c r="G42" s="23" t="s">
        <v>1304</v>
      </c>
      <c r="H42" s="23" t="s">
        <v>61</v>
      </c>
      <c r="I42" s="23" t="s">
        <v>54</v>
      </c>
      <c r="J42" s="23"/>
      <c r="K42" s="23" t="s">
        <v>1301</v>
      </c>
      <c r="L42" s="23"/>
      <c r="M42" s="23"/>
      <c r="N42" s="23"/>
      <c r="O42" s="23"/>
      <c r="P42" s="23"/>
      <c r="Q42" s="23" t="s">
        <v>55</v>
      </c>
      <c r="R42" s="23"/>
      <c r="S42" s="23" t="s">
        <v>68</v>
      </c>
      <c r="T42" s="61"/>
      <c r="U42" s="61"/>
      <c r="V42" s="62" t="s">
        <v>237</v>
      </c>
      <c r="W42" s="61"/>
      <c r="X42" s="61"/>
      <c r="Y42" s="23" t="s">
        <v>1302</v>
      </c>
      <c r="Z42" s="61"/>
      <c r="AA42" s="61"/>
      <c r="AB42" s="23">
        <v>15.28</v>
      </c>
      <c r="AC42" s="62">
        <v>6</v>
      </c>
      <c r="AD42" s="23">
        <v>3.5</v>
      </c>
      <c r="AE42" s="23"/>
    </row>
    <row r="43" s="5" customFormat="1" ht="48" spans="1:31">
      <c r="A43" s="23">
        <v>36</v>
      </c>
      <c r="B43" s="23" t="s">
        <v>1260</v>
      </c>
      <c r="C43" s="25"/>
      <c r="D43" s="25"/>
      <c r="E43" s="23" t="s">
        <v>1305</v>
      </c>
      <c r="F43" s="23" t="s">
        <v>97</v>
      </c>
      <c r="G43" s="23" t="s">
        <v>1306</v>
      </c>
      <c r="H43" s="23" t="s">
        <v>61</v>
      </c>
      <c r="I43" s="23" t="s">
        <v>54</v>
      </c>
      <c r="J43" s="23"/>
      <c r="K43" s="23" t="s">
        <v>1301</v>
      </c>
      <c r="L43" s="23"/>
      <c r="M43" s="23"/>
      <c r="N43" s="23"/>
      <c r="O43" s="23"/>
      <c r="P43" s="23"/>
      <c r="Q43" s="23" t="s">
        <v>55</v>
      </c>
      <c r="R43" s="23"/>
      <c r="S43" s="23" t="s">
        <v>68</v>
      </c>
      <c r="T43" s="61"/>
      <c r="U43" s="61"/>
      <c r="V43" s="62" t="s">
        <v>237</v>
      </c>
      <c r="W43" s="61"/>
      <c r="X43" s="61"/>
      <c r="Y43" s="23" t="s">
        <v>1302</v>
      </c>
      <c r="Z43" s="61"/>
      <c r="AA43" s="61"/>
      <c r="AB43" s="23">
        <v>7.66</v>
      </c>
      <c r="AC43" s="62">
        <v>6</v>
      </c>
      <c r="AD43" s="23">
        <v>2</v>
      </c>
      <c r="AE43" s="23"/>
    </row>
    <row r="44" s="5" customFormat="1" ht="46" customHeight="1" spans="1:31">
      <c r="A44" s="23">
        <v>37</v>
      </c>
      <c r="B44" s="23" t="s">
        <v>1260</v>
      </c>
      <c r="C44" s="25"/>
      <c r="D44" s="25"/>
      <c r="E44" s="23" t="s">
        <v>1307</v>
      </c>
      <c r="F44" s="23" t="s">
        <v>97</v>
      </c>
      <c r="G44" s="23" t="s">
        <v>1308</v>
      </c>
      <c r="H44" s="23" t="s">
        <v>61</v>
      </c>
      <c r="I44" s="23" t="s">
        <v>54</v>
      </c>
      <c r="J44" s="23"/>
      <c r="K44" s="23" t="s">
        <v>1301</v>
      </c>
      <c r="L44" s="23"/>
      <c r="M44" s="23"/>
      <c r="N44" s="23"/>
      <c r="O44" s="23"/>
      <c r="P44" s="23"/>
      <c r="Q44" s="23" t="s">
        <v>55</v>
      </c>
      <c r="R44" s="23"/>
      <c r="S44" s="23" t="s">
        <v>1309</v>
      </c>
      <c r="T44" s="61"/>
      <c r="U44" s="61"/>
      <c r="V44" s="62" t="s">
        <v>152</v>
      </c>
      <c r="W44" s="61"/>
      <c r="X44" s="61"/>
      <c r="Y44" s="23" t="s">
        <v>1310</v>
      </c>
      <c r="Z44" s="61"/>
      <c r="AA44" s="61"/>
      <c r="AB44" s="23">
        <v>2</v>
      </c>
      <c r="AC44" s="62">
        <v>0.8</v>
      </c>
      <c r="AD44" s="23">
        <v>2</v>
      </c>
      <c r="AE44" s="23"/>
    </row>
    <row r="45" s="5" customFormat="1" ht="104" customHeight="1" spans="1:31">
      <c r="A45" s="23">
        <v>38</v>
      </c>
      <c r="B45" s="23" t="s">
        <v>1260</v>
      </c>
      <c r="C45" s="25"/>
      <c r="D45" s="25"/>
      <c r="E45" s="23" t="s">
        <v>1311</v>
      </c>
      <c r="F45" s="23" t="s">
        <v>97</v>
      </c>
      <c r="G45" s="23" t="s">
        <v>1312</v>
      </c>
      <c r="H45" s="23" t="s">
        <v>61</v>
      </c>
      <c r="I45" s="23" t="s">
        <v>1313</v>
      </c>
      <c r="J45" s="23" t="s">
        <v>1301</v>
      </c>
      <c r="K45" s="23"/>
      <c r="L45" s="23"/>
      <c r="M45" s="23"/>
      <c r="N45" s="23"/>
      <c r="O45" s="23"/>
      <c r="P45" s="23" t="s">
        <v>1301</v>
      </c>
      <c r="Q45" s="23"/>
      <c r="R45" s="23"/>
      <c r="S45" s="23" t="s">
        <v>68</v>
      </c>
      <c r="T45" s="61"/>
      <c r="U45" s="61"/>
      <c r="V45" s="62" t="s">
        <v>237</v>
      </c>
      <c r="W45" s="61"/>
      <c r="X45" s="61"/>
      <c r="Y45" s="69" t="s">
        <v>107</v>
      </c>
      <c r="Z45" s="70"/>
      <c r="AA45" s="70"/>
      <c r="AB45" s="71">
        <f>1192.9887*0.04</f>
        <v>47.719548</v>
      </c>
      <c r="AC45" s="72">
        <v>6</v>
      </c>
      <c r="AD45" s="23">
        <v>129.6</v>
      </c>
      <c r="AE45" s="23" t="s">
        <v>1314</v>
      </c>
    </row>
    <row r="46" s="5" customFormat="1" ht="72" spans="1:31">
      <c r="A46" s="23">
        <v>39</v>
      </c>
      <c r="B46" s="23" t="s">
        <v>1260</v>
      </c>
      <c r="C46" s="25"/>
      <c r="D46" s="25"/>
      <c r="E46" s="23" t="s">
        <v>1315</v>
      </c>
      <c r="F46" s="23" t="s">
        <v>97</v>
      </c>
      <c r="G46" s="23" t="s">
        <v>1316</v>
      </c>
      <c r="H46" s="23" t="s">
        <v>61</v>
      </c>
      <c r="I46" s="23" t="s">
        <v>1317</v>
      </c>
      <c r="J46" s="23"/>
      <c r="K46" s="23"/>
      <c r="L46" s="23"/>
      <c r="M46" s="23"/>
      <c r="N46" s="23" t="s">
        <v>131</v>
      </c>
      <c r="O46" s="23"/>
      <c r="P46" s="23"/>
      <c r="Q46" s="23" t="s">
        <v>55</v>
      </c>
      <c r="R46" s="23"/>
      <c r="S46" s="23" t="s">
        <v>68</v>
      </c>
      <c r="T46" s="61"/>
      <c r="U46" s="61"/>
      <c r="V46" s="62" t="s">
        <v>237</v>
      </c>
      <c r="W46" s="61"/>
      <c r="X46" s="61"/>
      <c r="Y46" s="23" t="s">
        <v>1302</v>
      </c>
      <c r="Z46" s="61"/>
      <c r="AA46" s="61"/>
      <c r="AB46" s="23">
        <v>7.3978</v>
      </c>
      <c r="AC46" s="62">
        <v>6</v>
      </c>
      <c r="AD46" s="23">
        <v>2.5</v>
      </c>
      <c r="AE46" s="23"/>
    </row>
    <row r="47" s="5" customFormat="1" ht="72" spans="1:31">
      <c r="A47" s="23">
        <v>40</v>
      </c>
      <c r="B47" s="23" t="s">
        <v>1260</v>
      </c>
      <c r="C47" s="25"/>
      <c r="D47" s="25"/>
      <c r="E47" s="23" t="s">
        <v>1318</v>
      </c>
      <c r="F47" s="23" t="s">
        <v>97</v>
      </c>
      <c r="G47" s="23" t="s">
        <v>1319</v>
      </c>
      <c r="H47" s="23" t="s">
        <v>61</v>
      </c>
      <c r="I47" s="23" t="s">
        <v>1317</v>
      </c>
      <c r="J47" s="23"/>
      <c r="K47" s="23"/>
      <c r="L47" s="23"/>
      <c r="M47" s="23"/>
      <c r="N47" s="23" t="s">
        <v>131</v>
      </c>
      <c r="O47" s="23"/>
      <c r="P47" s="23"/>
      <c r="Q47" s="23" t="s">
        <v>55</v>
      </c>
      <c r="R47" s="23"/>
      <c r="S47" s="23" t="s">
        <v>68</v>
      </c>
      <c r="T47" s="61"/>
      <c r="U47" s="61"/>
      <c r="V47" s="62" t="s">
        <v>237</v>
      </c>
      <c r="W47" s="61"/>
      <c r="X47" s="61"/>
      <c r="Y47" s="23" t="s">
        <v>1302</v>
      </c>
      <c r="Z47" s="61"/>
      <c r="AA47" s="61"/>
      <c r="AB47" s="23">
        <v>6.94</v>
      </c>
      <c r="AC47" s="62">
        <v>6</v>
      </c>
      <c r="AD47" s="23">
        <v>2</v>
      </c>
      <c r="AE47" s="23"/>
    </row>
    <row r="48" s="5" customFormat="1" ht="60" spans="1:31">
      <c r="A48" s="23">
        <v>41</v>
      </c>
      <c r="B48" s="23" t="s">
        <v>1260</v>
      </c>
      <c r="C48" s="25"/>
      <c r="D48" s="25"/>
      <c r="E48" s="23" t="s">
        <v>1320</v>
      </c>
      <c r="F48" s="23" t="s">
        <v>97</v>
      </c>
      <c r="G48" s="23" t="s">
        <v>1321</v>
      </c>
      <c r="H48" s="23" t="s">
        <v>61</v>
      </c>
      <c r="I48" s="23" t="s">
        <v>1322</v>
      </c>
      <c r="J48" s="23" t="s">
        <v>55</v>
      </c>
      <c r="K48" s="23"/>
      <c r="L48" s="23"/>
      <c r="M48" s="23"/>
      <c r="N48" s="23"/>
      <c r="O48" s="23"/>
      <c r="P48" s="23" t="s">
        <v>55</v>
      </c>
      <c r="Q48" s="23"/>
      <c r="R48" s="23"/>
      <c r="S48" s="23" t="s">
        <v>68</v>
      </c>
      <c r="T48" s="61"/>
      <c r="U48" s="61"/>
      <c r="V48" s="62" t="s">
        <v>237</v>
      </c>
      <c r="W48" s="61"/>
      <c r="X48" s="61"/>
      <c r="Y48" s="23" t="s">
        <v>1323</v>
      </c>
      <c r="Z48" s="61"/>
      <c r="AA48" s="61"/>
      <c r="AB48" s="23">
        <v>37.7743</v>
      </c>
      <c r="AC48" s="73">
        <v>6</v>
      </c>
      <c r="AD48" s="23">
        <v>32</v>
      </c>
      <c r="AE48" s="23"/>
    </row>
    <row r="49" s="5" customFormat="1" ht="36" spans="1:31">
      <c r="A49" s="23">
        <v>42</v>
      </c>
      <c r="B49" s="23" t="s">
        <v>1260</v>
      </c>
      <c r="C49" s="25"/>
      <c r="D49" s="25"/>
      <c r="E49" s="23" t="s">
        <v>1324</v>
      </c>
      <c r="F49" s="23" t="s">
        <v>97</v>
      </c>
      <c r="G49" s="23" t="s">
        <v>1325</v>
      </c>
      <c r="H49" s="23" t="s">
        <v>61</v>
      </c>
      <c r="I49" s="23" t="s">
        <v>54</v>
      </c>
      <c r="J49" s="35" t="s">
        <v>55</v>
      </c>
      <c r="K49" s="23"/>
      <c r="L49" s="23"/>
      <c r="M49" s="23"/>
      <c r="N49" s="23"/>
      <c r="O49" s="23"/>
      <c r="P49" s="23"/>
      <c r="Q49" s="35" t="s">
        <v>55</v>
      </c>
      <c r="R49" s="23"/>
      <c r="S49" s="23" t="s">
        <v>68</v>
      </c>
      <c r="T49" s="61"/>
      <c r="U49" s="61"/>
      <c r="V49" s="62" t="s">
        <v>237</v>
      </c>
      <c r="W49" s="61"/>
      <c r="X49" s="61"/>
      <c r="Y49" s="23" t="s">
        <v>175</v>
      </c>
      <c r="Z49" s="61"/>
      <c r="AA49" s="61"/>
      <c r="AB49" s="23">
        <v>13.722</v>
      </c>
      <c r="AC49" s="62">
        <v>6</v>
      </c>
      <c r="AD49" s="23">
        <v>8.58</v>
      </c>
      <c r="AE49" s="23"/>
    </row>
    <row r="50" s="5" customFormat="1" ht="36" spans="1:31">
      <c r="A50" s="23">
        <v>43</v>
      </c>
      <c r="B50" s="23" t="s">
        <v>1260</v>
      </c>
      <c r="C50" s="25"/>
      <c r="D50" s="25"/>
      <c r="E50" s="23" t="s">
        <v>1326</v>
      </c>
      <c r="F50" s="23" t="s">
        <v>97</v>
      </c>
      <c r="G50" s="23" t="s">
        <v>1327</v>
      </c>
      <c r="H50" s="23" t="s">
        <v>61</v>
      </c>
      <c r="I50" s="23" t="s">
        <v>54</v>
      </c>
      <c r="J50" s="35" t="s">
        <v>55</v>
      </c>
      <c r="K50" s="23"/>
      <c r="L50" s="23"/>
      <c r="M50" s="23"/>
      <c r="N50" s="23"/>
      <c r="O50" s="23"/>
      <c r="P50" s="35" t="s">
        <v>55</v>
      </c>
      <c r="Q50" s="35"/>
      <c r="R50" s="23"/>
      <c r="S50" s="23" t="s">
        <v>68</v>
      </c>
      <c r="T50" s="61"/>
      <c r="U50" s="61"/>
      <c r="V50" s="62" t="s">
        <v>237</v>
      </c>
      <c r="W50" s="61"/>
      <c r="X50" s="61"/>
      <c r="Y50" s="23" t="s">
        <v>399</v>
      </c>
      <c r="Z50" s="61"/>
      <c r="AA50" s="61"/>
      <c r="AB50" s="23">
        <v>14.8748</v>
      </c>
      <c r="AC50" s="62">
        <v>6</v>
      </c>
      <c r="AD50" s="23">
        <v>12.1889</v>
      </c>
      <c r="AE50" s="23"/>
    </row>
    <row r="51" s="5" customFormat="1" ht="36" spans="1:31">
      <c r="A51" s="23">
        <v>44</v>
      </c>
      <c r="B51" s="23" t="s">
        <v>1260</v>
      </c>
      <c r="C51" s="25"/>
      <c r="D51" s="25"/>
      <c r="E51" s="23" t="s">
        <v>1328</v>
      </c>
      <c r="F51" s="23" t="s">
        <v>97</v>
      </c>
      <c r="G51" s="23" t="s">
        <v>1329</v>
      </c>
      <c r="H51" s="23" t="s">
        <v>61</v>
      </c>
      <c r="I51" s="23" t="s">
        <v>54</v>
      </c>
      <c r="J51" s="23"/>
      <c r="K51" s="35" t="s">
        <v>55</v>
      </c>
      <c r="L51" s="23"/>
      <c r="M51" s="23"/>
      <c r="N51" s="23"/>
      <c r="O51" s="23"/>
      <c r="P51" s="23"/>
      <c r="Q51" s="35" t="s">
        <v>55</v>
      </c>
      <c r="R51" s="23"/>
      <c r="S51" s="23" t="s">
        <v>68</v>
      </c>
      <c r="T51" s="61"/>
      <c r="U51" s="61"/>
      <c r="V51" s="62" t="s">
        <v>237</v>
      </c>
      <c r="W51" s="61"/>
      <c r="X51" s="61"/>
      <c r="Y51" s="23" t="s">
        <v>175</v>
      </c>
      <c r="Z51" s="61"/>
      <c r="AA51" s="61"/>
      <c r="AB51" s="23">
        <v>1.4648</v>
      </c>
      <c r="AC51" s="62">
        <v>0.8</v>
      </c>
      <c r="AD51" s="23">
        <v>1.2199</v>
      </c>
      <c r="AE51" s="23"/>
    </row>
    <row r="52" s="5" customFormat="1" ht="36" spans="1:31">
      <c r="A52" s="23">
        <v>45</v>
      </c>
      <c r="B52" s="23" t="s">
        <v>1260</v>
      </c>
      <c r="C52" s="25"/>
      <c r="D52" s="25"/>
      <c r="E52" s="23" t="s">
        <v>1330</v>
      </c>
      <c r="F52" s="23" t="s">
        <v>97</v>
      </c>
      <c r="G52" s="23" t="s">
        <v>1331</v>
      </c>
      <c r="H52" s="23" t="s">
        <v>61</v>
      </c>
      <c r="I52" s="23" t="s">
        <v>54</v>
      </c>
      <c r="J52" s="23"/>
      <c r="K52" s="35" t="s">
        <v>55</v>
      </c>
      <c r="L52" s="23"/>
      <c r="M52" s="23"/>
      <c r="N52" s="23"/>
      <c r="O52" s="23"/>
      <c r="P52" s="23"/>
      <c r="Q52" s="35" t="s">
        <v>55</v>
      </c>
      <c r="R52" s="23"/>
      <c r="S52" s="23" t="s">
        <v>68</v>
      </c>
      <c r="T52" s="61"/>
      <c r="U52" s="61"/>
      <c r="V52" s="62" t="s">
        <v>237</v>
      </c>
      <c r="W52" s="61"/>
      <c r="X52" s="61"/>
      <c r="Y52" s="23" t="s">
        <v>175</v>
      </c>
      <c r="Z52" s="61"/>
      <c r="AA52" s="61"/>
      <c r="AB52" s="23">
        <v>11.9355</v>
      </c>
      <c r="AC52" s="74">
        <v>6</v>
      </c>
      <c r="AD52" s="23">
        <v>9.9437</v>
      </c>
      <c r="AE52" s="23"/>
    </row>
    <row r="53" s="5" customFormat="1" ht="36" spans="1:31">
      <c r="A53" s="23">
        <v>46</v>
      </c>
      <c r="B53" s="23" t="s">
        <v>1260</v>
      </c>
      <c r="C53" s="25"/>
      <c r="D53" s="25"/>
      <c r="E53" s="23" t="s">
        <v>1332</v>
      </c>
      <c r="F53" s="23" t="s">
        <v>97</v>
      </c>
      <c r="G53" s="23" t="s">
        <v>1333</v>
      </c>
      <c r="H53" s="23" t="s">
        <v>61</v>
      </c>
      <c r="I53" s="23" t="s">
        <v>54</v>
      </c>
      <c r="J53" s="23"/>
      <c r="K53" s="35" t="s">
        <v>55</v>
      </c>
      <c r="L53" s="23"/>
      <c r="M53" s="23"/>
      <c r="N53" s="23"/>
      <c r="O53" s="23"/>
      <c r="P53" s="23"/>
      <c r="Q53" s="35" t="s">
        <v>55</v>
      </c>
      <c r="R53" s="23"/>
      <c r="S53" s="23" t="s">
        <v>68</v>
      </c>
      <c r="T53" s="61"/>
      <c r="U53" s="61"/>
      <c r="V53" s="62" t="s">
        <v>237</v>
      </c>
      <c r="W53" s="61"/>
      <c r="X53" s="61"/>
      <c r="Y53" s="23" t="s">
        <v>175</v>
      </c>
      <c r="Z53" s="61"/>
      <c r="AA53" s="61"/>
      <c r="AB53" s="23">
        <v>1.1496</v>
      </c>
      <c r="AC53" s="62">
        <v>0.8</v>
      </c>
      <c r="AD53" s="23">
        <v>0.9572</v>
      </c>
      <c r="AE53" s="23"/>
    </row>
    <row r="54" s="5" customFormat="1" ht="36" spans="1:31">
      <c r="A54" s="23">
        <v>47</v>
      </c>
      <c r="B54" s="23" t="s">
        <v>1260</v>
      </c>
      <c r="C54" s="26"/>
      <c r="D54" s="26"/>
      <c r="E54" s="23" t="s">
        <v>1334</v>
      </c>
      <c r="F54" s="23" t="s">
        <v>97</v>
      </c>
      <c r="G54" s="23" t="s">
        <v>1335</v>
      </c>
      <c r="H54" s="23" t="s">
        <v>61</v>
      </c>
      <c r="I54" s="23" t="s">
        <v>54</v>
      </c>
      <c r="J54" s="23"/>
      <c r="K54" s="35" t="s">
        <v>55</v>
      </c>
      <c r="L54" s="23"/>
      <c r="M54" s="23"/>
      <c r="N54" s="23"/>
      <c r="O54" s="23"/>
      <c r="P54" s="23"/>
      <c r="Q54" s="35" t="s">
        <v>55</v>
      </c>
      <c r="R54" s="23"/>
      <c r="S54" s="23" t="s">
        <v>68</v>
      </c>
      <c r="T54" s="61"/>
      <c r="U54" s="61"/>
      <c r="V54" s="62" t="s">
        <v>237</v>
      </c>
      <c r="W54" s="61"/>
      <c r="X54" s="61"/>
      <c r="Y54" s="23" t="s">
        <v>175</v>
      </c>
      <c r="Z54" s="61"/>
      <c r="AA54" s="61"/>
      <c r="AB54" s="23">
        <v>1.1561</v>
      </c>
      <c r="AC54" s="62">
        <v>0.8</v>
      </c>
      <c r="AD54" s="23">
        <v>0.9627</v>
      </c>
      <c r="AE54" s="23"/>
    </row>
    <row r="55" s="5" customFormat="1" ht="72" spans="1:31">
      <c r="A55" s="23">
        <v>1</v>
      </c>
      <c r="B55" s="23" t="s">
        <v>1260</v>
      </c>
      <c r="C55" s="23" t="s">
        <v>98</v>
      </c>
      <c r="D55" s="23" t="s">
        <v>99</v>
      </c>
      <c r="E55" s="23" t="s">
        <v>1336</v>
      </c>
      <c r="F55" s="23" t="s">
        <v>130</v>
      </c>
      <c r="G55" s="23" t="s">
        <v>1337</v>
      </c>
      <c r="H55" s="23" t="s">
        <v>61</v>
      </c>
      <c r="I55" s="23" t="s">
        <v>1338</v>
      </c>
      <c r="J55" s="23"/>
      <c r="K55" s="35" t="s">
        <v>55</v>
      </c>
      <c r="L55" s="23"/>
      <c r="M55" s="23"/>
      <c r="N55" s="23"/>
      <c r="O55" s="23"/>
      <c r="P55" s="23"/>
      <c r="Q55" s="35" t="s">
        <v>55</v>
      </c>
      <c r="R55" s="23"/>
      <c r="S55" s="23" t="s">
        <v>68</v>
      </c>
      <c r="T55" s="61"/>
      <c r="U55" s="61"/>
      <c r="V55" s="62" t="s">
        <v>237</v>
      </c>
      <c r="W55" s="61"/>
      <c r="X55" s="61"/>
      <c r="Y55" s="23" t="s">
        <v>1302</v>
      </c>
      <c r="Z55" s="61"/>
      <c r="AA55" s="61"/>
      <c r="AB55" s="23">
        <f>5.43*0.7+0.7</f>
        <v>4.501</v>
      </c>
      <c r="AC55" s="62">
        <v>0.8</v>
      </c>
      <c r="AD55" s="75">
        <v>2.184</v>
      </c>
      <c r="AE55" s="23"/>
    </row>
    <row r="56" s="5" customFormat="1" ht="48" spans="1:31">
      <c r="A56" s="23">
        <v>2</v>
      </c>
      <c r="B56" s="23" t="s">
        <v>1260</v>
      </c>
      <c r="C56" s="23"/>
      <c r="D56" s="23"/>
      <c r="E56" s="23" t="s">
        <v>1339</v>
      </c>
      <c r="F56" s="23" t="s">
        <v>97</v>
      </c>
      <c r="G56" s="23" t="s">
        <v>1340</v>
      </c>
      <c r="H56" s="23" t="s">
        <v>61</v>
      </c>
      <c r="I56" s="23" t="s">
        <v>54</v>
      </c>
      <c r="J56" s="23"/>
      <c r="K56" s="35" t="s">
        <v>55</v>
      </c>
      <c r="L56" s="23"/>
      <c r="M56" s="23"/>
      <c r="N56" s="23"/>
      <c r="O56" s="23"/>
      <c r="P56" s="23"/>
      <c r="Q56" s="35" t="s">
        <v>55</v>
      </c>
      <c r="R56" s="23"/>
      <c r="S56" s="23" t="s">
        <v>68</v>
      </c>
      <c r="T56" s="61"/>
      <c r="U56" s="61"/>
      <c r="V56" s="62" t="s">
        <v>237</v>
      </c>
      <c r="W56" s="61"/>
      <c r="X56" s="61"/>
      <c r="Y56" s="23" t="s">
        <v>1302</v>
      </c>
      <c r="Z56" s="61"/>
      <c r="AA56" s="61"/>
      <c r="AB56" s="23">
        <v>3.52</v>
      </c>
      <c r="AC56" s="62">
        <v>0.8</v>
      </c>
      <c r="AD56" s="23">
        <v>1.5</v>
      </c>
      <c r="AE56" s="23"/>
    </row>
    <row r="57" s="5" customFormat="1" ht="48" spans="1:31">
      <c r="A57" s="23">
        <v>3</v>
      </c>
      <c r="B57" s="23" t="s">
        <v>1260</v>
      </c>
      <c r="C57" s="23"/>
      <c r="D57" s="23"/>
      <c r="E57" s="23" t="s">
        <v>1341</v>
      </c>
      <c r="F57" s="23" t="s">
        <v>97</v>
      </c>
      <c r="G57" s="23" t="s">
        <v>1342</v>
      </c>
      <c r="H57" s="23" t="s">
        <v>61</v>
      </c>
      <c r="I57" s="23" t="s">
        <v>54</v>
      </c>
      <c r="J57" s="23"/>
      <c r="K57" s="35" t="s">
        <v>55</v>
      </c>
      <c r="L57" s="23"/>
      <c r="M57" s="23"/>
      <c r="N57" s="23"/>
      <c r="O57" s="23"/>
      <c r="P57" s="23"/>
      <c r="Q57" s="35" t="s">
        <v>55</v>
      </c>
      <c r="R57" s="23"/>
      <c r="S57" s="23" t="s">
        <v>68</v>
      </c>
      <c r="T57" s="61"/>
      <c r="U57" s="61"/>
      <c r="V57" s="62" t="s">
        <v>237</v>
      </c>
      <c r="W57" s="61"/>
      <c r="X57" s="61"/>
      <c r="Y57" s="23" t="s">
        <v>1302</v>
      </c>
      <c r="Z57" s="61"/>
      <c r="AA57" s="61"/>
      <c r="AB57" s="23">
        <v>2.82</v>
      </c>
      <c r="AC57" s="62">
        <v>1.5</v>
      </c>
      <c r="AD57" s="23">
        <v>1.5</v>
      </c>
      <c r="AE57" s="23"/>
    </row>
    <row r="58" s="5" customFormat="1" ht="48" spans="1:31">
      <c r="A58" s="23">
        <v>4</v>
      </c>
      <c r="B58" s="23" t="s">
        <v>1260</v>
      </c>
      <c r="C58" s="23"/>
      <c r="D58" s="23"/>
      <c r="E58" s="23" t="s">
        <v>1343</v>
      </c>
      <c r="F58" s="23" t="s">
        <v>130</v>
      </c>
      <c r="G58" s="23" t="s">
        <v>1344</v>
      </c>
      <c r="H58" s="23" t="s">
        <v>61</v>
      </c>
      <c r="I58" s="23" t="s">
        <v>54</v>
      </c>
      <c r="J58" s="23"/>
      <c r="K58" s="35" t="s">
        <v>55</v>
      </c>
      <c r="L58" s="23"/>
      <c r="M58" s="23"/>
      <c r="N58" s="23"/>
      <c r="O58" s="23"/>
      <c r="P58" s="23"/>
      <c r="Q58" s="35" t="s">
        <v>55</v>
      </c>
      <c r="R58" s="23"/>
      <c r="S58" s="23" t="s">
        <v>68</v>
      </c>
      <c r="T58" s="61"/>
      <c r="U58" s="61"/>
      <c r="V58" s="62" t="s">
        <v>237</v>
      </c>
      <c r="W58" s="61"/>
      <c r="X58" s="61"/>
      <c r="Y58" s="23" t="s">
        <v>1302</v>
      </c>
      <c r="Z58" s="61"/>
      <c r="AA58" s="61"/>
      <c r="AB58" s="23">
        <v>3.98</v>
      </c>
      <c r="AC58" s="62">
        <v>0.8</v>
      </c>
      <c r="AD58" s="23">
        <v>1.5</v>
      </c>
      <c r="AE58" s="23"/>
    </row>
    <row r="59" s="5" customFormat="1" ht="105" customHeight="1" spans="1:31">
      <c r="A59" s="23">
        <v>5</v>
      </c>
      <c r="B59" s="23" t="s">
        <v>1260</v>
      </c>
      <c r="C59" s="23"/>
      <c r="D59" s="23"/>
      <c r="E59" s="23" t="s">
        <v>1345</v>
      </c>
      <c r="F59" s="23" t="s">
        <v>97</v>
      </c>
      <c r="G59" s="23" t="s">
        <v>1346</v>
      </c>
      <c r="H59" s="23" t="s">
        <v>61</v>
      </c>
      <c r="I59" s="23" t="s">
        <v>54</v>
      </c>
      <c r="J59" s="23"/>
      <c r="K59" s="35" t="s">
        <v>55</v>
      </c>
      <c r="L59" s="23"/>
      <c r="M59" s="23"/>
      <c r="N59" s="23"/>
      <c r="O59" s="23"/>
      <c r="P59" s="23"/>
      <c r="Q59" s="35" t="s">
        <v>55</v>
      </c>
      <c r="R59" s="23"/>
      <c r="S59" s="23" t="s">
        <v>68</v>
      </c>
      <c r="T59" s="61"/>
      <c r="U59" s="61"/>
      <c r="V59" s="62" t="s">
        <v>152</v>
      </c>
      <c r="W59" s="61"/>
      <c r="X59" s="61"/>
      <c r="Y59" s="23" t="s">
        <v>1310</v>
      </c>
      <c r="Z59" s="61"/>
      <c r="AA59" s="61"/>
      <c r="AB59" s="23">
        <v>3</v>
      </c>
      <c r="AC59" s="62">
        <v>0.8</v>
      </c>
      <c r="AD59" s="23">
        <v>1</v>
      </c>
      <c r="AE59" s="23"/>
    </row>
    <row r="60" s="5" customFormat="1" ht="105" customHeight="1" spans="1:31">
      <c r="A60" s="23">
        <v>6</v>
      </c>
      <c r="B60" s="23" t="s">
        <v>1260</v>
      </c>
      <c r="C60" s="23"/>
      <c r="D60" s="23"/>
      <c r="E60" s="23" t="s">
        <v>1347</v>
      </c>
      <c r="F60" s="23" t="s">
        <v>97</v>
      </c>
      <c r="G60" s="23" t="s">
        <v>1348</v>
      </c>
      <c r="H60" s="23" t="s">
        <v>61</v>
      </c>
      <c r="I60" s="23" t="s">
        <v>54</v>
      </c>
      <c r="J60" s="23"/>
      <c r="K60" s="35" t="s">
        <v>55</v>
      </c>
      <c r="L60" s="23"/>
      <c r="M60" s="23"/>
      <c r="N60" s="23"/>
      <c r="O60" s="23"/>
      <c r="P60" s="23"/>
      <c r="Q60" s="35" t="s">
        <v>55</v>
      </c>
      <c r="R60" s="23"/>
      <c r="S60" s="23" t="s">
        <v>68</v>
      </c>
      <c r="T60" s="61"/>
      <c r="U60" s="61"/>
      <c r="V60" s="62" t="s">
        <v>152</v>
      </c>
      <c r="W60" s="61"/>
      <c r="X60" s="61"/>
      <c r="Y60" s="23" t="s">
        <v>1310</v>
      </c>
      <c r="Z60" s="61"/>
      <c r="AA60" s="61"/>
      <c r="AB60" s="23">
        <v>3</v>
      </c>
      <c r="AC60" s="62">
        <v>0.8</v>
      </c>
      <c r="AD60" s="23">
        <v>1</v>
      </c>
      <c r="AE60" s="23"/>
    </row>
    <row r="61" s="6" customFormat="1" ht="105" customHeight="1" spans="1:31">
      <c r="A61" s="27">
        <v>7</v>
      </c>
      <c r="B61" s="27" t="s">
        <v>1260</v>
      </c>
      <c r="C61" s="27"/>
      <c r="D61" s="27"/>
      <c r="E61" s="27" t="s">
        <v>1349</v>
      </c>
      <c r="F61" s="27" t="s">
        <v>97</v>
      </c>
      <c r="G61" s="27" t="s">
        <v>1312</v>
      </c>
      <c r="H61" s="27" t="s">
        <v>61</v>
      </c>
      <c r="I61" s="27" t="s">
        <v>1313</v>
      </c>
      <c r="J61" s="27" t="s">
        <v>1301</v>
      </c>
      <c r="K61" s="36"/>
      <c r="L61" s="27"/>
      <c r="M61" s="27"/>
      <c r="N61" s="27"/>
      <c r="O61" s="27"/>
      <c r="P61" s="27"/>
      <c r="Q61" s="27" t="s">
        <v>1301</v>
      </c>
      <c r="R61" s="27"/>
      <c r="S61" s="27" t="s">
        <v>68</v>
      </c>
      <c r="T61" s="63"/>
      <c r="U61" s="63"/>
      <c r="V61" s="64" t="s">
        <v>237</v>
      </c>
      <c r="W61" s="63"/>
      <c r="X61" s="63"/>
      <c r="Y61" s="76" t="s">
        <v>107</v>
      </c>
      <c r="Z61" s="77"/>
      <c r="AA61" s="77"/>
      <c r="AB61" s="78">
        <f>41.3329*0.04</f>
        <v>1.653316</v>
      </c>
      <c r="AC61" s="64">
        <v>0.8</v>
      </c>
      <c r="AD61" s="27">
        <v>129.6</v>
      </c>
      <c r="AE61" s="79" t="s">
        <v>1314</v>
      </c>
    </row>
    <row r="62" s="6" customFormat="1" ht="105" customHeight="1" spans="1:31">
      <c r="A62" s="27">
        <v>8</v>
      </c>
      <c r="B62" s="27" t="s">
        <v>1260</v>
      </c>
      <c r="C62" s="27"/>
      <c r="D62" s="27"/>
      <c r="E62" s="27" t="s">
        <v>1350</v>
      </c>
      <c r="F62" s="27" t="s">
        <v>97</v>
      </c>
      <c r="G62" s="27" t="s">
        <v>1312</v>
      </c>
      <c r="H62" s="27" t="s">
        <v>61</v>
      </c>
      <c r="I62" s="27" t="s">
        <v>1313</v>
      </c>
      <c r="J62" s="27" t="s">
        <v>1301</v>
      </c>
      <c r="K62" s="36"/>
      <c r="L62" s="27"/>
      <c r="M62" s="27"/>
      <c r="N62" s="27"/>
      <c r="O62" s="27"/>
      <c r="P62" s="27"/>
      <c r="Q62" s="27" t="s">
        <v>1301</v>
      </c>
      <c r="R62" s="27"/>
      <c r="S62" s="27" t="s">
        <v>68</v>
      </c>
      <c r="T62" s="63"/>
      <c r="U62" s="63"/>
      <c r="V62" s="64" t="s">
        <v>237</v>
      </c>
      <c r="W62" s="63"/>
      <c r="X62" s="63"/>
      <c r="Y62" s="76" t="s">
        <v>107</v>
      </c>
      <c r="Z62" s="77"/>
      <c r="AA62" s="77"/>
      <c r="AB62" s="78">
        <f>676.2138*0.04</f>
        <v>27.048552</v>
      </c>
      <c r="AC62" s="64">
        <v>6</v>
      </c>
      <c r="AD62" s="27">
        <v>129.6</v>
      </c>
      <c r="AE62" s="80"/>
    </row>
    <row r="63" s="6" customFormat="1" ht="105" customHeight="1" spans="1:31">
      <c r="A63" s="27">
        <v>9</v>
      </c>
      <c r="B63" s="27" t="s">
        <v>1260</v>
      </c>
      <c r="C63" s="27"/>
      <c r="D63" s="27"/>
      <c r="E63" s="27" t="s">
        <v>1351</v>
      </c>
      <c r="F63" s="27" t="s">
        <v>97</v>
      </c>
      <c r="G63" s="27" t="s">
        <v>1312</v>
      </c>
      <c r="H63" s="27" t="s">
        <v>61</v>
      </c>
      <c r="I63" s="27" t="s">
        <v>1313</v>
      </c>
      <c r="J63" s="27" t="s">
        <v>1301</v>
      </c>
      <c r="K63" s="36"/>
      <c r="L63" s="27"/>
      <c r="M63" s="27"/>
      <c r="N63" s="27"/>
      <c r="O63" s="27"/>
      <c r="P63" s="27"/>
      <c r="Q63" s="27" t="s">
        <v>1301</v>
      </c>
      <c r="R63" s="27"/>
      <c r="S63" s="27" t="s">
        <v>68</v>
      </c>
      <c r="T63" s="63"/>
      <c r="U63" s="63"/>
      <c r="V63" s="64" t="s">
        <v>237</v>
      </c>
      <c r="W63" s="63"/>
      <c r="X63" s="63"/>
      <c r="Y63" s="76" t="s">
        <v>107</v>
      </c>
      <c r="Z63" s="77"/>
      <c r="AA63" s="77"/>
      <c r="AB63" s="78">
        <f>78.9639*0.04</f>
        <v>3.158556</v>
      </c>
      <c r="AC63" s="64">
        <v>0.8</v>
      </c>
      <c r="AD63" s="27">
        <v>129.6</v>
      </c>
      <c r="AE63" s="80"/>
    </row>
    <row r="64" s="6" customFormat="1" ht="105" customHeight="1" spans="1:31">
      <c r="A64" s="27">
        <v>10</v>
      </c>
      <c r="B64" s="27" t="s">
        <v>1260</v>
      </c>
      <c r="C64" s="27"/>
      <c r="D64" s="27"/>
      <c r="E64" s="27" t="s">
        <v>1352</v>
      </c>
      <c r="F64" s="27" t="s">
        <v>97</v>
      </c>
      <c r="G64" s="27" t="s">
        <v>1312</v>
      </c>
      <c r="H64" s="27" t="s">
        <v>61</v>
      </c>
      <c r="I64" s="27" t="s">
        <v>1313</v>
      </c>
      <c r="J64" s="27" t="s">
        <v>1301</v>
      </c>
      <c r="K64" s="36"/>
      <c r="L64" s="27"/>
      <c r="M64" s="27"/>
      <c r="N64" s="27"/>
      <c r="O64" s="27"/>
      <c r="P64" s="27"/>
      <c r="Q64" s="27" t="s">
        <v>1301</v>
      </c>
      <c r="R64" s="27"/>
      <c r="S64" s="27" t="s">
        <v>68</v>
      </c>
      <c r="T64" s="63"/>
      <c r="U64" s="63"/>
      <c r="V64" s="64" t="s">
        <v>237</v>
      </c>
      <c r="W64" s="63"/>
      <c r="X64" s="63"/>
      <c r="Y64" s="76" t="s">
        <v>107</v>
      </c>
      <c r="Z64" s="77"/>
      <c r="AA64" s="77"/>
      <c r="AB64" s="78">
        <f>130.6902*0.04</f>
        <v>5.227608</v>
      </c>
      <c r="AC64" s="64">
        <v>1.5</v>
      </c>
      <c r="AD64" s="27">
        <v>129.6</v>
      </c>
      <c r="AE64" s="80"/>
    </row>
    <row r="65" s="5" customFormat="1" ht="106" customHeight="1" spans="1:31">
      <c r="A65" s="23">
        <v>11</v>
      </c>
      <c r="B65" s="23" t="s">
        <v>1260</v>
      </c>
      <c r="C65" s="23"/>
      <c r="D65" s="23"/>
      <c r="E65" s="23" t="s">
        <v>1353</v>
      </c>
      <c r="F65" s="23" t="s">
        <v>97</v>
      </c>
      <c r="G65" s="23" t="s">
        <v>1312</v>
      </c>
      <c r="H65" s="23" t="s">
        <v>61</v>
      </c>
      <c r="I65" s="23" t="s">
        <v>1313</v>
      </c>
      <c r="J65" s="23" t="s">
        <v>1301</v>
      </c>
      <c r="K65" s="23"/>
      <c r="L65" s="23"/>
      <c r="M65" s="23"/>
      <c r="N65" s="23"/>
      <c r="O65" s="23"/>
      <c r="P65" s="23"/>
      <c r="Q65" s="23" t="s">
        <v>1301</v>
      </c>
      <c r="R65" s="23"/>
      <c r="S65" s="23" t="s">
        <v>68</v>
      </c>
      <c r="T65" s="61"/>
      <c r="U65" s="61"/>
      <c r="V65" s="62" t="s">
        <v>237</v>
      </c>
      <c r="W65" s="61"/>
      <c r="X65" s="61"/>
      <c r="Y65" s="69" t="s">
        <v>107</v>
      </c>
      <c r="Z65" s="70"/>
      <c r="AA65" s="70"/>
      <c r="AB65" s="71">
        <f>72.7636*0.04</f>
        <v>2.910544</v>
      </c>
      <c r="AC65" s="72">
        <v>0.8</v>
      </c>
      <c r="AD65" s="23">
        <v>129.6</v>
      </c>
      <c r="AE65" s="26"/>
    </row>
    <row r="66" s="6" customFormat="1" ht="50" customHeight="1" spans="1:31">
      <c r="A66" s="27">
        <v>12</v>
      </c>
      <c r="B66" s="27" t="s">
        <v>1260</v>
      </c>
      <c r="C66" s="27"/>
      <c r="D66" s="27"/>
      <c r="E66" s="27" t="s">
        <v>1354</v>
      </c>
      <c r="F66" s="27" t="s">
        <v>97</v>
      </c>
      <c r="G66" s="27" t="s">
        <v>1355</v>
      </c>
      <c r="H66" s="27" t="s">
        <v>61</v>
      </c>
      <c r="I66" s="27" t="s">
        <v>483</v>
      </c>
      <c r="J66" s="27"/>
      <c r="K66" s="27" t="s">
        <v>55</v>
      </c>
      <c r="L66" s="27"/>
      <c r="M66" s="27"/>
      <c r="N66" s="27"/>
      <c r="O66" s="27"/>
      <c r="P66" s="27"/>
      <c r="Q66" s="27" t="s">
        <v>55</v>
      </c>
      <c r="R66" s="27"/>
      <c r="S66" s="27" t="s">
        <v>68</v>
      </c>
      <c r="T66" s="63"/>
      <c r="U66" s="63"/>
      <c r="V66" s="64" t="s">
        <v>237</v>
      </c>
      <c r="W66" s="63"/>
      <c r="X66" s="63"/>
      <c r="Y66" s="27" t="s">
        <v>1302</v>
      </c>
      <c r="Z66" s="63"/>
      <c r="AA66" s="63"/>
      <c r="AB66" s="27">
        <v>0.5932</v>
      </c>
      <c r="AC66" s="64">
        <v>0.8</v>
      </c>
      <c r="AD66" s="27">
        <v>0.5</v>
      </c>
      <c r="AE66" s="27"/>
    </row>
    <row r="67" s="6" customFormat="1" ht="50" customHeight="1" spans="1:31">
      <c r="A67" s="27">
        <v>13</v>
      </c>
      <c r="B67" s="27" t="s">
        <v>1260</v>
      </c>
      <c r="C67" s="27"/>
      <c r="D67" s="27"/>
      <c r="E67" s="27" t="s">
        <v>1356</v>
      </c>
      <c r="F67" s="27" t="s">
        <v>97</v>
      </c>
      <c r="G67" s="27" t="s">
        <v>1357</v>
      </c>
      <c r="H67" s="27" t="s">
        <v>61</v>
      </c>
      <c r="I67" s="27" t="s">
        <v>483</v>
      </c>
      <c r="J67" s="27"/>
      <c r="K67" s="27" t="s">
        <v>55</v>
      </c>
      <c r="L67" s="27"/>
      <c r="M67" s="27"/>
      <c r="N67" s="27"/>
      <c r="O67" s="27"/>
      <c r="P67" s="27"/>
      <c r="Q67" s="27" t="s">
        <v>55</v>
      </c>
      <c r="R67" s="27"/>
      <c r="S67" s="27" t="s">
        <v>68</v>
      </c>
      <c r="T67" s="63"/>
      <c r="U67" s="63"/>
      <c r="V67" s="64" t="s">
        <v>237</v>
      </c>
      <c r="W67" s="63"/>
      <c r="X67" s="63"/>
      <c r="Y67" s="27" t="s">
        <v>1302</v>
      </c>
      <c r="Z67" s="63"/>
      <c r="AA67" s="63"/>
      <c r="AB67" s="27">
        <v>1.3384</v>
      </c>
      <c r="AC67" s="64">
        <v>0.8</v>
      </c>
      <c r="AD67" s="27">
        <v>1</v>
      </c>
      <c r="AE67" s="27"/>
    </row>
    <row r="68" s="5" customFormat="1" ht="60" customHeight="1" spans="1:31">
      <c r="A68" s="23">
        <v>14</v>
      </c>
      <c r="B68" s="23" t="s">
        <v>1260</v>
      </c>
      <c r="C68" s="23"/>
      <c r="D68" s="23"/>
      <c r="E68" s="23" t="s">
        <v>1358</v>
      </c>
      <c r="F68" s="23" t="s">
        <v>97</v>
      </c>
      <c r="G68" s="23" t="s">
        <v>1359</v>
      </c>
      <c r="H68" s="23" t="s">
        <v>61</v>
      </c>
      <c r="I68" s="23" t="s">
        <v>54</v>
      </c>
      <c r="J68" s="23"/>
      <c r="K68" s="23"/>
      <c r="L68" s="23"/>
      <c r="M68" s="23" t="s">
        <v>55</v>
      </c>
      <c r="N68" s="23"/>
      <c r="O68" s="23"/>
      <c r="P68" s="23"/>
      <c r="Q68" s="23" t="s">
        <v>55</v>
      </c>
      <c r="R68" s="23"/>
      <c r="S68" s="23" t="s">
        <v>68</v>
      </c>
      <c r="T68" s="61"/>
      <c r="U68" s="61"/>
      <c r="V68" s="62" t="s">
        <v>237</v>
      </c>
      <c r="W68" s="61"/>
      <c r="X68" s="61"/>
      <c r="Y68" s="23" t="s">
        <v>175</v>
      </c>
      <c r="Z68" s="61"/>
      <c r="AA68" s="61"/>
      <c r="AB68" s="23">
        <v>4.0809</v>
      </c>
      <c r="AC68" s="62">
        <v>1.5</v>
      </c>
      <c r="AD68" s="23">
        <v>1.84</v>
      </c>
      <c r="AE68" s="23"/>
    </row>
    <row r="69" s="5" customFormat="1" ht="60" customHeight="1" spans="1:31">
      <c r="A69" s="23">
        <v>15</v>
      </c>
      <c r="B69" s="23" t="s">
        <v>1260</v>
      </c>
      <c r="C69" s="23"/>
      <c r="D69" s="23"/>
      <c r="E69" s="23" t="s">
        <v>1360</v>
      </c>
      <c r="F69" s="23" t="s">
        <v>130</v>
      </c>
      <c r="G69" s="23" t="s">
        <v>1361</v>
      </c>
      <c r="H69" s="23" t="s">
        <v>61</v>
      </c>
      <c r="I69" s="23" t="s">
        <v>54</v>
      </c>
      <c r="J69" s="23" t="s">
        <v>55</v>
      </c>
      <c r="K69" s="23"/>
      <c r="L69" s="23"/>
      <c r="M69" s="23"/>
      <c r="N69" s="23"/>
      <c r="O69" s="23"/>
      <c r="P69" s="23"/>
      <c r="Q69" s="23" t="s">
        <v>55</v>
      </c>
      <c r="R69" s="23"/>
      <c r="S69" s="23" t="s">
        <v>1362</v>
      </c>
      <c r="T69" s="61"/>
      <c r="U69" s="61"/>
      <c r="V69" s="62" t="s">
        <v>237</v>
      </c>
      <c r="W69" s="61"/>
      <c r="X69" s="61"/>
      <c r="Y69" s="23" t="s">
        <v>1363</v>
      </c>
      <c r="Z69" s="61"/>
      <c r="AA69" s="61"/>
      <c r="AB69" s="23">
        <v>20</v>
      </c>
      <c r="AC69" s="62">
        <v>1.5</v>
      </c>
      <c r="AD69" s="23">
        <v>5.5</v>
      </c>
      <c r="AE69" s="23"/>
    </row>
    <row r="70" s="5" customFormat="1" ht="60" customHeight="1" spans="1:31">
      <c r="A70" s="23">
        <v>16</v>
      </c>
      <c r="B70" s="23" t="s">
        <v>1260</v>
      </c>
      <c r="C70" s="23"/>
      <c r="D70" s="23"/>
      <c r="E70" s="23" t="s">
        <v>1364</v>
      </c>
      <c r="F70" s="23" t="s">
        <v>97</v>
      </c>
      <c r="G70" s="23" t="s">
        <v>1365</v>
      </c>
      <c r="H70" s="23" t="s">
        <v>61</v>
      </c>
      <c r="I70" s="23" t="s">
        <v>54</v>
      </c>
      <c r="J70" s="23"/>
      <c r="K70" s="23"/>
      <c r="L70" s="23"/>
      <c r="M70" s="23" t="s">
        <v>55</v>
      </c>
      <c r="N70" s="23"/>
      <c r="O70" s="23"/>
      <c r="P70" s="23"/>
      <c r="Q70" s="23" t="s">
        <v>55</v>
      </c>
      <c r="R70" s="23"/>
      <c r="S70" s="23" t="s">
        <v>68</v>
      </c>
      <c r="T70" s="61"/>
      <c r="U70" s="61"/>
      <c r="V70" s="62" t="s">
        <v>237</v>
      </c>
      <c r="W70" s="61"/>
      <c r="X70" s="61"/>
      <c r="Y70" s="23" t="s">
        <v>175</v>
      </c>
      <c r="Z70" s="61"/>
      <c r="AA70" s="61"/>
      <c r="AB70" s="23">
        <v>3.027</v>
      </c>
      <c r="AC70" s="62">
        <v>1.5</v>
      </c>
      <c r="AD70" s="23">
        <v>2.48</v>
      </c>
      <c r="AE70" s="23"/>
    </row>
    <row r="71" s="5" customFormat="1" ht="60" customHeight="1" spans="1:31">
      <c r="A71" s="23">
        <v>17</v>
      </c>
      <c r="B71" s="23" t="s">
        <v>1260</v>
      </c>
      <c r="C71" s="23"/>
      <c r="D71" s="23"/>
      <c r="E71" s="23" t="s">
        <v>1366</v>
      </c>
      <c r="F71" s="23" t="s">
        <v>97</v>
      </c>
      <c r="G71" s="23" t="s">
        <v>1367</v>
      </c>
      <c r="H71" s="23" t="s">
        <v>61</v>
      </c>
      <c r="I71" s="23" t="s">
        <v>54</v>
      </c>
      <c r="J71" s="23"/>
      <c r="K71" s="35" t="s">
        <v>55</v>
      </c>
      <c r="L71" s="23"/>
      <c r="M71" s="23"/>
      <c r="N71" s="23"/>
      <c r="O71" s="23"/>
      <c r="P71" s="23"/>
      <c r="Q71" s="35" t="s">
        <v>55</v>
      </c>
      <c r="R71" s="23"/>
      <c r="S71" s="23" t="s">
        <v>68</v>
      </c>
      <c r="T71" s="61"/>
      <c r="U71" s="61"/>
      <c r="V71" s="62" t="s">
        <v>237</v>
      </c>
      <c r="W71" s="61"/>
      <c r="X71" s="61"/>
      <c r="Y71" s="23" t="s">
        <v>175</v>
      </c>
      <c r="Z71" s="61"/>
      <c r="AA71" s="61"/>
      <c r="AB71" s="23">
        <v>0.789</v>
      </c>
      <c r="AC71" s="62">
        <v>0.8</v>
      </c>
      <c r="AD71" s="23">
        <v>0.6568</v>
      </c>
      <c r="AE71" s="23"/>
    </row>
    <row r="72" s="5" customFormat="1" ht="60" customHeight="1" spans="1:31">
      <c r="A72" s="23">
        <v>18</v>
      </c>
      <c r="B72" s="23" t="s">
        <v>1260</v>
      </c>
      <c r="C72" s="23"/>
      <c r="D72" s="23"/>
      <c r="E72" s="23" t="s">
        <v>1368</v>
      </c>
      <c r="F72" s="23" t="s">
        <v>97</v>
      </c>
      <c r="G72" s="23" t="s">
        <v>1369</v>
      </c>
      <c r="H72" s="23" t="s">
        <v>61</v>
      </c>
      <c r="I72" s="23" t="s">
        <v>54</v>
      </c>
      <c r="J72" s="23"/>
      <c r="K72" s="35" t="s">
        <v>55</v>
      </c>
      <c r="L72" s="23"/>
      <c r="M72" s="23"/>
      <c r="N72" s="23"/>
      <c r="O72" s="23"/>
      <c r="P72" s="23"/>
      <c r="Q72" s="35" t="s">
        <v>55</v>
      </c>
      <c r="R72" s="23"/>
      <c r="S72" s="23" t="s">
        <v>68</v>
      </c>
      <c r="T72" s="61"/>
      <c r="U72" s="61"/>
      <c r="V72" s="62" t="s">
        <v>237</v>
      </c>
      <c r="W72" s="61"/>
      <c r="X72" s="61"/>
      <c r="Y72" s="23" t="s">
        <v>175</v>
      </c>
      <c r="Z72" s="61"/>
      <c r="AA72" s="61"/>
      <c r="AB72" s="23">
        <v>4.0334</v>
      </c>
      <c r="AC72" s="62">
        <v>1.5</v>
      </c>
      <c r="AD72" s="23">
        <v>3.3604</v>
      </c>
      <c r="AE72" s="23"/>
    </row>
    <row r="73" s="2" customFormat="1" ht="24.6" customHeight="1" spans="1:31">
      <c r="A73" s="22"/>
      <c r="B73" s="81"/>
      <c r="C73" s="23"/>
      <c r="D73" s="23"/>
      <c r="E73" s="23"/>
      <c r="F73" s="82"/>
      <c r="G73" s="82"/>
      <c r="H73" s="22"/>
      <c r="I73" s="22"/>
      <c r="J73" s="71"/>
      <c r="K73" s="71"/>
      <c r="L73" s="71"/>
      <c r="M73" s="71"/>
      <c r="N73" s="71"/>
      <c r="O73" s="71"/>
      <c r="P73" s="71"/>
      <c r="Q73" s="71"/>
      <c r="R73" s="71"/>
      <c r="S73" s="71"/>
      <c r="T73" s="90"/>
      <c r="U73" s="90"/>
      <c r="V73" s="91"/>
      <c r="W73" s="90"/>
      <c r="X73" s="90"/>
      <c r="Y73" s="71"/>
      <c r="Z73" s="90"/>
      <c r="AA73" s="90"/>
      <c r="AB73" s="71"/>
      <c r="AC73" s="22"/>
      <c r="AD73" s="71"/>
      <c r="AE73" s="22"/>
    </row>
    <row r="74" s="2" customFormat="1" ht="24.6" customHeight="1" spans="1:31">
      <c r="A74" s="83" t="s">
        <v>213</v>
      </c>
      <c r="B74" s="84"/>
      <c r="C74" s="84"/>
      <c r="D74" s="84"/>
      <c r="E74" s="84"/>
      <c r="F74" s="84"/>
      <c r="G74" s="85"/>
      <c r="H74" s="22"/>
      <c r="I74" s="22"/>
      <c r="J74" s="71"/>
      <c r="K74" s="71"/>
      <c r="L74" s="71"/>
      <c r="M74" s="71"/>
      <c r="N74" s="71"/>
      <c r="O74" s="71"/>
      <c r="P74" s="71"/>
      <c r="Q74" s="71"/>
      <c r="R74" s="71"/>
      <c r="S74" s="71"/>
      <c r="T74" s="90"/>
      <c r="U74" s="90"/>
      <c r="V74" s="91"/>
      <c r="W74" s="90"/>
      <c r="X74" s="90"/>
      <c r="Y74" s="71"/>
      <c r="Z74" s="90"/>
      <c r="AA74" s="90"/>
      <c r="AB74" s="71"/>
      <c r="AC74" s="22"/>
      <c r="AD74" s="71"/>
      <c r="AE74" s="22"/>
    </row>
    <row r="75" s="2" customFormat="1" ht="24.6" customHeight="1" spans="1:31">
      <c r="A75" s="22"/>
      <c r="B75" s="81"/>
      <c r="C75" s="23"/>
      <c r="D75" s="23"/>
      <c r="E75" s="23"/>
      <c r="F75" s="82"/>
      <c r="G75" s="82"/>
      <c r="H75" s="22"/>
      <c r="I75" s="22"/>
      <c r="J75" s="71"/>
      <c r="K75" s="71"/>
      <c r="L75" s="71"/>
      <c r="M75" s="71"/>
      <c r="N75" s="71"/>
      <c r="O75" s="71"/>
      <c r="P75" s="71"/>
      <c r="Q75" s="71"/>
      <c r="R75" s="71"/>
      <c r="S75" s="71"/>
      <c r="T75" s="90"/>
      <c r="U75" s="90"/>
      <c r="V75" s="91"/>
      <c r="W75" s="90"/>
      <c r="X75" s="90"/>
      <c r="Y75" s="71"/>
      <c r="Z75" s="90"/>
      <c r="AA75" s="90"/>
      <c r="AB75" s="71"/>
      <c r="AC75" s="22"/>
      <c r="AD75" s="71"/>
      <c r="AE75" s="22"/>
    </row>
    <row r="76" s="2" customFormat="1" ht="24.6" customHeight="1" spans="1:31">
      <c r="A76" s="86" t="s">
        <v>293</v>
      </c>
      <c r="B76" s="87"/>
      <c r="C76" s="88"/>
      <c r="D76" s="23"/>
      <c r="E76" s="23"/>
      <c r="F76" s="82"/>
      <c r="G76" s="82"/>
      <c r="H76" s="22"/>
      <c r="I76" s="22"/>
      <c r="J76" s="71"/>
      <c r="K76" s="71"/>
      <c r="L76" s="71"/>
      <c r="M76" s="71"/>
      <c r="N76" s="71"/>
      <c r="O76" s="71"/>
      <c r="P76" s="71"/>
      <c r="Q76" s="71"/>
      <c r="R76" s="71"/>
      <c r="S76" s="71"/>
      <c r="T76" s="90"/>
      <c r="U76" s="90"/>
      <c r="V76" s="91"/>
      <c r="W76" s="90"/>
      <c r="X76" s="90"/>
      <c r="Y76" s="71"/>
      <c r="Z76" s="90"/>
      <c r="AA76" s="90"/>
      <c r="AB76" s="71"/>
      <c r="AC76" s="22"/>
      <c r="AD76" s="71"/>
      <c r="AE76" s="22"/>
    </row>
    <row r="77" s="2" customFormat="1" ht="24.6" customHeight="1" spans="1:31">
      <c r="A77" s="22"/>
      <c r="B77" s="81"/>
      <c r="C77" s="23"/>
      <c r="D77" s="23"/>
      <c r="E77" s="23"/>
      <c r="F77" s="82"/>
      <c r="G77" s="82"/>
      <c r="H77" s="22"/>
      <c r="I77" s="22"/>
      <c r="J77" s="71"/>
      <c r="K77" s="71"/>
      <c r="L77" s="71"/>
      <c r="M77" s="71"/>
      <c r="N77" s="71"/>
      <c r="O77" s="71"/>
      <c r="P77" s="71"/>
      <c r="Q77" s="71"/>
      <c r="R77" s="71"/>
      <c r="S77" s="71"/>
      <c r="T77" s="90"/>
      <c r="U77" s="90"/>
      <c r="V77" s="91"/>
      <c r="W77" s="90"/>
      <c r="X77" s="90"/>
      <c r="Y77" s="71"/>
      <c r="Z77" s="90"/>
      <c r="AA77" s="90"/>
      <c r="AB77" s="71"/>
      <c r="AC77" s="22"/>
      <c r="AD77" s="71"/>
      <c r="AE77" s="22"/>
    </row>
    <row r="78" s="7" customFormat="1" ht="40.9" customHeight="1" spans="1:37">
      <c r="A78" s="89" t="s">
        <v>144</v>
      </c>
      <c r="B78" s="89"/>
      <c r="C78" s="89"/>
      <c r="D78" s="89"/>
      <c r="E78" s="89"/>
      <c r="F78" s="89"/>
      <c r="G78" s="89"/>
      <c r="H78" s="89"/>
      <c r="I78" s="89"/>
      <c r="J78" s="89"/>
      <c r="K78" s="89"/>
      <c r="L78" s="89"/>
      <c r="M78" s="89"/>
      <c r="N78" s="89"/>
      <c r="O78" s="89"/>
      <c r="P78" s="89"/>
      <c r="Q78" s="89"/>
      <c r="R78" s="89"/>
      <c r="S78" s="89"/>
      <c r="T78" s="92"/>
      <c r="U78" s="92"/>
      <c r="V78" s="93"/>
      <c r="W78" s="92"/>
      <c r="X78" s="92"/>
      <c r="Y78" s="89"/>
      <c r="Z78" s="92"/>
      <c r="AA78" s="92"/>
      <c r="AB78" s="89"/>
      <c r="AC78" s="89"/>
      <c r="AD78" s="89"/>
      <c r="AE78" s="89"/>
      <c r="AF78" s="94"/>
      <c r="AG78" s="94"/>
      <c r="AH78" s="94"/>
      <c r="AI78" s="94"/>
      <c r="AJ78" s="94"/>
      <c r="AK78" s="94"/>
    </row>
  </sheetData>
  <autoFilter ref="A6:AE72">
    <extLst/>
  </autoFilter>
  <mergeCells count="60">
    <mergeCell ref="A1:B1"/>
    <mergeCell ref="A2:AE2"/>
    <mergeCell ref="A3:F3"/>
    <mergeCell ref="O3:AD3"/>
    <mergeCell ref="J4:N4"/>
    <mergeCell ref="O4:R4"/>
    <mergeCell ref="S4:AA4"/>
    <mergeCell ref="AB4:AD4"/>
    <mergeCell ref="S5:U5"/>
    <mergeCell ref="V5:X5"/>
    <mergeCell ref="Y5:AA5"/>
    <mergeCell ref="A7:F7"/>
    <mergeCell ref="A74:G74"/>
    <mergeCell ref="A76:C76"/>
    <mergeCell ref="A78:AE78"/>
    <mergeCell ref="A4:A6"/>
    <mergeCell ref="B4:B6"/>
    <mergeCell ref="C4:C6"/>
    <mergeCell ref="C8:C40"/>
    <mergeCell ref="C41:C54"/>
    <mergeCell ref="C55:C72"/>
    <mergeCell ref="D4:D6"/>
    <mergeCell ref="D8:D40"/>
    <mergeCell ref="D41:D54"/>
    <mergeCell ref="D55:D72"/>
    <mergeCell ref="E4:E6"/>
    <mergeCell ref="F4:F6"/>
    <mergeCell ref="G4:G6"/>
    <mergeCell ref="G8:G40"/>
    <mergeCell ref="H4:H6"/>
    <mergeCell ref="H8:H40"/>
    <mergeCell ref="I4:I6"/>
    <mergeCell ref="I8:I40"/>
    <mergeCell ref="J5:J6"/>
    <mergeCell ref="J8:J40"/>
    <mergeCell ref="K5:K6"/>
    <mergeCell ref="K8:K40"/>
    <mergeCell ref="L5:L6"/>
    <mergeCell ref="L8:L40"/>
    <mergeCell ref="M5:M6"/>
    <mergeCell ref="M8:M40"/>
    <mergeCell ref="N5:N6"/>
    <mergeCell ref="N8:N40"/>
    <mergeCell ref="O5:O6"/>
    <mergeCell ref="O8:O40"/>
    <mergeCell ref="P5:P6"/>
    <mergeCell ref="P8:P40"/>
    <mergeCell ref="Q5:Q6"/>
    <mergeCell ref="Q8:Q40"/>
    <mergeCell ref="R5:R6"/>
    <mergeCell ref="R8:R40"/>
    <mergeCell ref="S8:S40"/>
    <mergeCell ref="V8:V40"/>
    <mergeCell ref="Y8:Y40"/>
    <mergeCell ref="AB8:AB40"/>
    <mergeCell ref="AC8:AC40"/>
    <mergeCell ref="AD8:AD40"/>
    <mergeCell ref="AE4:AE6"/>
    <mergeCell ref="AE8:AE40"/>
    <mergeCell ref="AE61:AE6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长沙</vt:lpstr>
      <vt:lpstr>株洲</vt:lpstr>
      <vt:lpstr>湘潭</vt:lpstr>
      <vt:lpstr>衡阳</vt:lpstr>
      <vt:lpstr>邵阳</vt:lpstr>
      <vt:lpstr>岳阳</vt:lpstr>
      <vt:lpstr>常德</vt:lpstr>
      <vt:lpstr>张家界</vt:lpstr>
      <vt:lpstr>益阳</vt:lpstr>
      <vt:lpstr>永州</vt:lpstr>
      <vt:lpstr>郴州</vt:lpstr>
      <vt:lpstr>怀化</vt:lpstr>
      <vt:lpstr>娄底</vt:lpstr>
      <vt:lpstr>湘西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 lin</dc:creator>
  <cp:lastModifiedBy>杨海玲</cp:lastModifiedBy>
  <dcterms:created xsi:type="dcterms:W3CDTF">2016-12-02T08:54:00Z</dcterms:created>
  <cp:lastPrinted>2022-03-17T03:24:00Z</cp:lastPrinted>
  <dcterms:modified xsi:type="dcterms:W3CDTF">2022-04-25T03:52:07Z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C3E97E86655841B2932884BDA6DCBB49</vt:lpwstr>
  </property>
</Properties>
</file>