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768"/>
  </bookViews>
  <sheets>
    <sheet name="普通公路新增汇总表" sheetId="14" r:id="rId1"/>
  </sheets>
  <definedNames>
    <definedName name="_xlnm._FilterDatabase" localSheetId="0" hidden="1">普通公路新增汇总表!$A$22:$Z$22</definedName>
  </definedNames>
  <calcPr calcId="144525"/>
</workbook>
</file>

<file path=xl/sharedStrings.xml><?xml version="1.0" encoding="utf-8"?>
<sst xmlns="http://schemas.openxmlformats.org/spreadsheetml/2006/main" count="301" uniqueCount="175">
  <si>
    <t>附件2</t>
  </si>
  <si>
    <t>2021年度普通国省道养护信用评价参评项目公示明细表（新增参评项目）</t>
  </si>
  <si>
    <t>序号</t>
  </si>
  <si>
    <t>市州</t>
  </si>
  <si>
    <t>计划文件名称</t>
  </si>
  <si>
    <t>计划文号</t>
  </si>
  <si>
    <t>计划下达的线路编号及桩号</t>
  </si>
  <si>
    <t>项目性质/大（中）修工程、应急工程等</t>
  </si>
  <si>
    <t>招标名称</t>
  </si>
  <si>
    <t xml:space="preserve">资质要求（养护资质或施工资质） </t>
  </si>
  <si>
    <t>养护工程招标方式</t>
  </si>
  <si>
    <t>养护工程进展情况</t>
  </si>
  <si>
    <t>养护工程中标单位</t>
  </si>
  <si>
    <t>中标合同金额（万元）</t>
  </si>
  <si>
    <t>备注</t>
  </si>
  <si>
    <t>公开招标</t>
  </si>
  <si>
    <t>邀请招标</t>
  </si>
  <si>
    <t>合法分包</t>
  </si>
  <si>
    <t>非公开招标</t>
  </si>
  <si>
    <t>其它</t>
  </si>
  <si>
    <t>已签合同未开工</t>
  </si>
  <si>
    <t>已开工在建</t>
  </si>
  <si>
    <t>完工</t>
  </si>
  <si>
    <t>设计单位</t>
  </si>
  <si>
    <t>施工单位</t>
  </si>
  <si>
    <t>检测单位</t>
  </si>
  <si>
    <t>监理单位</t>
  </si>
  <si>
    <t>全省合计</t>
  </si>
  <si>
    <t>一</t>
  </si>
  <si>
    <t>岳阳市</t>
  </si>
  <si>
    <t>平江县G106 K1534+000-K1586+550</t>
  </si>
  <si>
    <t>中修</t>
  </si>
  <si>
    <t>平江县G106、S308线路面换板工程</t>
  </si>
  <si>
    <t>公路工程施工总承包叁级</t>
  </si>
  <si>
    <t>政府采购竞争性磋商</t>
  </si>
  <si>
    <t>应急养护</t>
  </si>
  <si>
    <t>√</t>
  </si>
  <si>
    <t>湖南宏锐勘测设计有限公司</t>
  </si>
  <si>
    <t>湖南省湘东路桥建筑有限公司</t>
  </si>
  <si>
    <t>无</t>
  </si>
  <si>
    <t>关于下达2018年第一批国省道大中修（含灾毁恢复重建、路政治超）计划的通知</t>
  </si>
  <si>
    <t>湘交计统[2018]56号</t>
  </si>
  <si>
    <t>第一批平江县G536K19+394-K32+552；第二批平江县G536K32+552-K33+000</t>
  </si>
  <si>
    <t>大修</t>
  </si>
  <si>
    <t>G536线K19+394-K33+000段大修工程试验路项目</t>
  </si>
  <si>
    <t>公路工程施工总承包贰级</t>
  </si>
  <si>
    <t>湖南华罡规划设计研究院有限公司</t>
  </si>
  <si>
    <t>岳阳盛利工程有限公司</t>
  </si>
  <si>
    <t>岳阳市公路建设质量检测中心</t>
  </si>
  <si>
    <t>湖南岳阳交通工程咨询监理有限公司</t>
  </si>
  <si>
    <t>关于下达2021年度第二批普通国省道养护计划（普通省道危桥改造等两项工程）的通知</t>
  </si>
  <si>
    <t>湘交函[2021]306号</t>
  </si>
  <si>
    <t>K169+427</t>
  </si>
  <si>
    <t>加固改造</t>
  </si>
  <si>
    <t>平江县S206四季桥</t>
  </si>
  <si>
    <t>湖南邦达工程建设有限公司</t>
  </si>
  <si>
    <t>岳阳交通工程项目管理有限公司</t>
  </si>
  <si>
    <t>K179+69</t>
  </si>
  <si>
    <t>拆除重建</t>
  </si>
  <si>
    <t>平江县S206虎形山桥</t>
  </si>
  <si>
    <t>K25+704</t>
  </si>
  <si>
    <t>平江县S308枫树桥</t>
  </si>
  <si>
    <t>二</t>
  </si>
  <si>
    <t>郴州市</t>
  </si>
  <si>
    <t>《关于下达2017年国省道第一批大中修(含灾毁恢复重建)计划的通知》</t>
  </si>
  <si>
    <t xml:space="preserve">(湘交函[2017] 15号)
</t>
  </si>
  <si>
    <t>107国道永兴段2017年大修项目K1898+228~K1900+268</t>
  </si>
  <si>
    <t>施工及养护资质</t>
  </si>
  <si>
    <t>郴州市路通设计有限公司</t>
  </si>
  <si>
    <t>湖南省湘交建设集团有限公司</t>
  </si>
  <si>
    <t>湖南郴州交通建设监理有限公司</t>
  </si>
  <si>
    <t>关于下达2019年度全省交通运输固定资产投资计划的通知</t>
  </si>
  <si>
    <t xml:space="preserve">(湘交函[2019] 37号)
</t>
  </si>
  <si>
    <t>安仁G322线K1167+452~K1168+322段大修工程</t>
  </si>
  <si>
    <t>中佑勘察设计有限公司</t>
  </si>
  <si>
    <t>三</t>
  </si>
  <si>
    <t>怀化市</t>
  </si>
  <si>
    <t>关于下达2021年度第一批普通国省道养护计划（大中修、路政治超、国道危旧桥改造）的通知</t>
  </si>
  <si>
    <t>湘交函[2021]222号</t>
  </si>
  <si>
    <t>会同S249 K158.4-K158.774</t>
  </si>
  <si>
    <t>湖南众志工程勘察设计有限公司</t>
  </si>
  <si>
    <t>会同县众兴公路工程施工有限公司</t>
  </si>
  <si>
    <t>湖南联智科技股份有限公司</t>
  </si>
  <si>
    <t xml:space="preserve">怀化广通工程监理有限公司  </t>
  </si>
  <si>
    <t>抢修工程实施，未招标</t>
  </si>
  <si>
    <t>靖州S249 哨团二桥</t>
  </si>
  <si>
    <t>靖州县S249线哨团二桥拆除重建工程</t>
  </si>
  <si>
    <t>施工资质</t>
  </si>
  <si>
    <t>政府采购竞争性谈判</t>
  </si>
  <si>
    <t>是</t>
  </si>
  <si>
    <t>怀化市顺路公路桥梁有限责任公司</t>
  </si>
  <si>
    <t>湖南致力工程科技有限公司</t>
  </si>
  <si>
    <t>衡阳市衡通工程技术咨询服务有限公司</t>
  </si>
  <si>
    <t>四</t>
  </si>
  <si>
    <t>张家界市</t>
  </si>
  <si>
    <t>关于下达2021年度普通国省道第四批养护计划的通知</t>
  </si>
  <si>
    <t>湘交函[2021]693号</t>
  </si>
  <si>
    <t>慈利县G353 K1429.2-K1461.903</t>
  </si>
  <si>
    <t>路面改善</t>
  </si>
  <si>
    <t>G353线路面改善（大修）工程二标
(K1442.200-K1458.200)</t>
  </si>
  <si>
    <t>养护资质</t>
  </si>
  <si>
    <t>湖南省公路设计公司</t>
  </si>
  <si>
    <t>湖南达谊路桥工程有限公司</t>
  </si>
  <si>
    <t>张家界交投公路工程试验检测有限公司</t>
  </si>
  <si>
    <t>张家界市公路工程监理咨询有限责任公司</t>
  </si>
  <si>
    <t>五</t>
  </si>
  <si>
    <t>常德市</t>
  </si>
  <si>
    <t>湖南省交通运输厅关于下达2020年第二批国省道大中修计划的通知</t>
  </si>
  <si>
    <t>湘交函[2020]304号</t>
  </si>
  <si>
    <t>石门G241、S234、S237线路面大修工程第二合同段 K105+093-K106+060</t>
  </si>
  <si>
    <t>公路二级</t>
  </si>
  <si>
    <t>首辅工程设计有限公司</t>
  </si>
  <si>
    <t>湖南省醴陵市通达建设工程有限公司</t>
  </si>
  <si>
    <t>湖南金君工程科技有限公司</t>
  </si>
  <si>
    <t>常德市交通建设监理咨询有限公司</t>
  </si>
  <si>
    <t>六</t>
  </si>
  <si>
    <t>湘西州</t>
  </si>
  <si>
    <t>保靖县S318桐溪沟桥</t>
  </si>
  <si>
    <t>保靖县X001线（原G209线）酉水大桥，G209线酉水二桥，S318线桐溪沟桥、拔茅大桥、甘桥、汇酉桥，S256线兴隆寨桥七座除险加固工程</t>
  </si>
  <si>
    <t>公路桥梁一级以上及公路养护桥梁甲级</t>
  </si>
  <si>
    <t>✔</t>
  </si>
  <si>
    <t>湖南金沙路桥建设有限公司</t>
  </si>
  <si>
    <t>长沙理工大公路工程试验检测中心</t>
  </si>
  <si>
    <t>长沙中核工程监理咨询有限公司</t>
  </si>
  <si>
    <t>监理中标合同价为标段总价格</t>
  </si>
  <si>
    <t>保靖县S318拔茅大桥</t>
  </si>
  <si>
    <t>保靖县S318甘桥</t>
  </si>
  <si>
    <t>保靖县S318汇酉桥</t>
  </si>
  <si>
    <t>古丈县S246官坪桥</t>
  </si>
  <si>
    <t>古丈县普通省道官坪桥危桥改造工程</t>
  </si>
  <si>
    <t>公路工程施工总承包三级及以上</t>
  </si>
  <si>
    <t>湖南志远建设有限公司</t>
  </si>
  <si>
    <t>湘西自治州金桥公路工程监理有限责任公司</t>
  </si>
  <si>
    <t>古丈县S246油坊桥</t>
  </si>
  <si>
    <t>古丈县普通省道油坊桥危桥改造工程</t>
  </si>
  <si>
    <t>湖南佑欣路桥工程有限公司</t>
  </si>
  <si>
    <t>七</t>
  </si>
  <si>
    <t>永州市</t>
  </si>
  <si>
    <t>宁远县S348 水市桥</t>
  </si>
  <si>
    <t>宁远县水市桥拆除重建工程</t>
  </si>
  <si>
    <t>公路施工总承包叁级</t>
  </si>
  <si>
    <t>湖南中尧建设有限公司</t>
  </si>
  <si>
    <t>长沙理工大学</t>
  </si>
  <si>
    <t>深圳市建星项目管理顾问有限公司</t>
  </si>
  <si>
    <t>八</t>
  </si>
  <si>
    <t>株洲市</t>
  </si>
  <si>
    <t>关于下发《2020年株洲市国省干线公路路面改善项目推进实施方案》的通知</t>
  </si>
  <si>
    <t>株交发【2020】40号</t>
  </si>
  <si>
    <t>K0+000-K8+965</t>
  </si>
  <si>
    <t>S104云龙楠山铺至醴陵塘坊公路芦淞区段路面改善工程</t>
  </si>
  <si>
    <t>养护资质一类乙级及以上</t>
  </si>
  <si>
    <t>在建</t>
  </si>
  <si>
    <t>中路港（北京）工程建设有限公司</t>
  </si>
  <si>
    <t>湖南湘通公路桥梁建设有限公司</t>
  </si>
  <si>
    <t>株洲天诚交通建设试验检测有限公司</t>
  </si>
  <si>
    <t>株洲建设监理咨询有限责任公司</t>
  </si>
  <si>
    <t>湖南省交通运输厅关于下达《2020年第二批国省道大中修计划的通知》</t>
  </si>
  <si>
    <t>湘交函【2020】304号</t>
  </si>
  <si>
    <t>K17+824-K17+954、K23+000-K24+454、K28+454-K39+454、K40+454-K41+454、K42+454-K43+454、K44+454-K45+454、K45+454-K49+454</t>
  </si>
  <si>
    <t>2020年第二批国省道S329线中修工程项目</t>
  </si>
  <si>
    <t>二类乙级</t>
  </si>
  <si>
    <t>四川华程远通工程咨询有限公司</t>
  </si>
  <si>
    <t>中国华西工程设计建设有限公司</t>
  </si>
  <si>
    <t>九</t>
  </si>
  <si>
    <t>长沙</t>
  </si>
  <si>
    <t>长沙市</t>
  </si>
  <si>
    <t>S104洞株公路K7+689-K20+044日常小修保养</t>
  </si>
  <si>
    <t>小修</t>
  </si>
  <si>
    <t>长沙市城郊公路养护服务中心S104洞株公路日常小修保养</t>
  </si>
  <si>
    <t>长沙市公路桥梁建设有限责任公司</t>
  </si>
  <si>
    <t xml:space="preserve">   无</t>
  </si>
  <si>
    <t>原S105，校正合同金额</t>
  </si>
  <si>
    <t>长沙市城郊公路养护服务中心河东片区公路日常小修保养服务</t>
  </si>
  <si>
    <t>湖南省辰波建设有限公司</t>
  </si>
  <si>
    <t>校正合同金额</t>
  </si>
</sst>
</file>

<file path=xl/styles.xml><?xml version="1.0" encoding="utf-8"?>
<styleSheet xmlns="http://schemas.openxmlformats.org/spreadsheetml/2006/main">
  <numFmts count="8">
    <numFmt numFmtId="176" formatCode="0.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0_ "/>
    <numFmt numFmtId="179" formatCode="0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6"/>
      <name val="等线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Arial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22" borderId="13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13" fillId="0" borderId="0"/>
    <xf numFmtId="0" fontId="16" fillId="17" borderId="1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4" fillId="0" borderId="1" xfId="28" applyFont="1" applyFill="1" applyBorder="1" applyAlignment="1">
      <alignment horizontal="center" vertical="center" wrapText="1"/>
    </xf>
    <xf numFmtId="0" fontId="5" fillId="2" borderId="1" xfId="28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9" fontId="0" fillId="3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10 10 3 3" xfId="11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ZFJH_MX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28" xfId="35"/>
    <cellStyle name="适中" xfId="36" builtinId="28"/>
    <cellStyle name="常规 2 36 3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172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28 2" xfId="53"/>
    <cellStyle name="40% - 强调文字颜色 6" xfId="54" builtinId="51"/>
    <cellStyle name="60% - 强调文字颜色 6" xfId="55" builtinId="52"/>
    <cellStyle name="常规 128 3" xfId="56"/>
    <cellStyle name="常规 11" xfId="57"/>
    <cellStyle name="常规 14" xfId="58"/>
    <cellStyle name="常规 2" xfId="59"/>
    <cellStyle name="常规 65" xfId="60"/>
    <cellStyle name="常规 3" xfId="61"/>
    <cellStyle name="常规 4" xfId="62"/>
    <cellStyle name="常规 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B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abSelected="1" zoomScale="70" zoomScaleNormal="70" workbookViewId="0">
      <pane ySplit="4" topLeftCell="A8" activePane="bottomLeft" state="frozen"/>
      <selection/>
      <selection pane="bottomLeft" activeCell="A2" sqref="A2:Z2"/>
    </sheetView>
  </sheetViews>
  <sheetFormatPr defaultColWidth="8.66666666666667" defaultRowHeight="14.25"/>
  <cols>
    <col min="1" max="1" width="5.73333333333333" style="1" customWidth="1"/>
    <col min="2" max="2" width="6.175" style="4" customWidth="1"/>
    <col min="3" max="3" width="16.9083333333333" style="1" customWidth="1"/>
    <col min="4" max="4" width="8.66666666666667" style="1"/>
    <col min="5" max="5" width="16.7583333333333" style="1" customWidth="1"/>
    <col min="6" max="6" width="8.66666666666667" style="1"/>
    <col min="7" max="7" width="23.9666666666667" style="1" customWidth="1"/>
    <col min="8" max="8" width="13.2333333333333" style="1" customWidth="1"/>
    <col min="9" max="9" width="6.31666666666667" style="1" customWidth="1"/>
    <col min="10" max="10" width="8.96666666666667" style="1" customWidth="1"/>
    <col min="11" max="11" width="6.025" style="1" customWidth="1"/>
    <col min="12" max="12" width="5.44166666666667" style="1" customWidth="1"/>
    <col min="13" max="13" width="7.35" style="1" customWidth="1"/>
    <col min="14" max="14" width="5.43333333333333" style="1" customWidth="1"/>
    <col min="15" max="15" width="5.29166666666667" style="1" customWidth="1"/>
    <col min="16" max="17" width="6.46666666666667" style="1" customWidth="1"/>
    <col min="18" max="18" width="8.66666666666667" style="1"/>
    <col min="19" max="19" width="10.15" style="1" customWidth="1"/>
    <col min="20" max="20" width="8.66666666666667" style="1"/>
    <col min="21" max="21" width="11.0333333333333" style="1" customWidth="1"/>
    <col min="22" max="22" width="11.025" style="1" customWidth="1"/>
    <col min="23" max="23" width="8.375" style="1" customWidth="1"/>
    <col min="24" max="24" width="6.025" style="1" customWidth="1"/>
    <col min="25" max="25" width="6.75833333333333" style="1" customWidth="1"/>
    <col min="26" max="26" width="12.2083333333333" style="1" customWidth="1"/>
    <col min="27" max="16384" width="8.66666666666667" style="1"/>
  </cols>
  <sheetData>
    <row r="1" s="1" customFormat="1" ht="21" customHeight="1" spans="1:5">
      <c r="A1" s="1" t="s">
        <v>0</v>
      </c>
      <c r="B1" s="4"/>
      <c r="E1" s="4"/>
    </row>
    <row r="2" s="1" customFormat="1" ht="95" customHeight="1" spans="1:26">
      <c r="A2" s="9" t="s">
        <v>1</v>
      </c>
      <c r="B2" s="10"/>
      <c r="C2" s="9"/>
      <c r="D2" s="9"/>
      <c r="E2" s="10"/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="2" customFormat="1" ht="30" customHeight="1" spans="1:2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/>
      <c r="K3" s="11"/>
      <c r="L3" s="11"/>
      <c r="M3" s="11"/>
      <c r="N3" s="11" t="s">
        <v>11</v>
      </c>
      <c r="O3" s="11"/>
      <c r="P3" s="11"/>
      <c r="Q3" s="11"/>
      <c r="R3" s="11" t="s">
        <v>12</v>
      </c>
      <c r="S3" s="11"/>
      <c r="T3" s="11"/>
      <c r="U3" s="11"/>
      <c r="V3" s="11" t="s">
        <v>13</v>
      </c>
      <c r="W3" s="11"/>
      <c r="X3" s="11"/>
      <c r="Y3" s="11"/>
      <c r="Z3" s="11" t="s">
        <v>14</v>
      </c>
    </row>
    <row r="4" s="2" customFormat="1" ht="82" customHeight="1" spans="1:26">
      <c r="A4" s="11"/>
      <c r="B4" s="11"/>
      <c r="C4" s="11"/>
      <c r="D4" s="11"/>
      <c r="E4" s="11"/>
      <c r="F4" s="11"/>
      <c r="G4" s="11"/>
      <c r="H4" s="11"/>
      <c r="I4" s="11" t="s">
        <v>15</v>
      </c>
      <c r="J4" s="11" t="s">
        <v>16</v>
      </c>
      <c r="K4" s="11" t="s">
        <v>17</v>
      </c>
      <c r="L4" s="11" t="s">
        <v>18</v>
      </c>
      <c r="M4" s="11" t="s">
        <v>19</v>
      </c>
      <c r="N4" s="11" t="s">
        <v>20</v>
      </c>
      <c r="O4" s="11" t="s">
        <v>21</v>
      </c>
      <c r="P4" s="11" t="s">
        <v>22</v>
      </c>
      <c r="Q4" s="11" t="s">
        <v>19</v>
      </c>
      <c r="R4" s="45" t="s">
        <v>23</v>
      </c>
      <c r="S4" s="45" t="s">
        <v>24</v>
      </c>
      <c r="T4" s="45" t="s">
        <v>25</v>
      </c>
      <c r="U4" s="45" t="s">
        <v>26</v>
      </c>
      <c r="V4" s="45" t="s">
        <v>23</v>
      </c>
      <c r="W4" s="45" t="s">
        <v>24</v>
      </c>
      <c r="X4" s="45" t="s">
        <v>25</v>
      </c>
      <c r="Y4" s="45" t="s">
        <v>26</v>
      </c>
      <c r="Z4" s="11"/>
    </row>
    <row r="5" s="2" customFormat="1" ht="30" customHeight="1" spans="1:26">
      <c r="A5" s="11"/>
      <c r="B5" s="12" t="s">
        <v>27</v>
      </c>
      <c r="C5" s="13"/>
      <c r="D5" s="11"/>
      <c r="E5" s="11"/>
      <c r="F5" s="11"/>
      <c r="G5" s="11">
        <f>G6+G12+G15+G18+G20+G22+G29+G31+G34</f>
        <v>19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45"/>
      <c r="S5" s="45"/>
      <c r="T5" s="45"/>
      <c r="U5" s="45"/>
      <c r="V5" s="45"/>
      <c r="W5" s="45"/>
      <c r="X5" s="45"/>
      <c r="Y5" s="45"/>
      <c r="Z5" s="11"/>
    </row>
    <row r="6" s="3" customFormat="1" ht="30" customHeight="1" spans="1:26">
      <c r="A6" s="14" t="s">
        <v>28</v>
      </c>
      <c r="B6" s="15" t="s">
        <v>29</v>
      </c>
      <c r="C6" s="16"/>
      <c r="D6" s="14"/>
      <c r="E6" s="14"/>
      <c r="F6" s="14"/>
      <c r="G6" s="14">
        <v>5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46"/>
      <c r="S6" s="46"/>
      <c r="T6" s="46"/>
      <c r="U6" s="46"/>
      <c r="V6" s="46"/>
      <c r="W6" s="46"/>
      <c r="X6" s="46"/>
      <c r="Y6" s="46"/>
      <c r="Z6" s="14"/>
    </row>
    <row r="7" s="1" customFormat="1" ht="72" customHeight="1" spans="1:26">
      <c r="A7" s="17">
        <v>1</v>
      </c>
      <c r="B7" s="18" t="s">
        <v>29</v>
      </c>
      <c r="C7" s="18"/>
      <c r="D7" s="18"/>
      <c r="E7" s="18" t="s">
        <v>30</v>
      </c>
      <c r="F7" s="18" t="s">
        <v>31</v>
      </c>
      <c r="G7" s="18" t="s">
        <v>32</v>
      </c>
      <c r="H7" s="18" t="s">
        <v>33</v>
      </c>
      <c r="I7" s="18"/>
      <c r="J7" s="18" t="s">
        <v>34</v>
      </c>
      <c r="K7" s="17"/>
      <c r="L7" s="17"/>
      <c r="M7" s="18" t="s">
        <v>35</v>
      </c>
      <c r="N7" s="17"/>
      <c r="O7" s="17"/>
      <c r="P7" s="40" t="s">
        <v>36</v>
      </c>
      <c r="Q7" s="18"/>
      <c r="R7" s="18" t="s">
        <v>37</v>
      </c>
      <c r="S7" s="18" t="s">
        <v>38</v>
      </c>
      <c r="T7" s="18" t="s">
        <v>39</v>
      </c>
      <c r="U7" s="18" t="s">
        <v>39</v>
      </c>
      <c r="V7" s="17">
        <v>0.86</v>
      </c>
      <c r="W7" s="17">
        <v>96.73</v>
      </c>
      <c r="X7" s="17" t="s">
        <v>39</v>
      </c>
      <c r="Y7" s="17" t="s">
        <v>39</v>
      </c>
      <c r="Z7" s="40"/>
    </row>
    <row r="8" s="1" customFormat="1" ht="90" customHeight="1" spans="1:26">
      <c r="A8" s="17">
        <v>2</v>
      </c>
      <c r="B8" s="18" t="s">
        <v>29</v>
      </c>
      <c r="C8" s="18" t="s">
        <v>40</v>
      </c>
      <c r="D8" s="18" t="s">
        <v>41</v>
      </c>
      <c r="E8" s="18" t="s">
        <v>42</v>
      </c>
      <c r="F8" s="18" t="s">
        <v>43</v>
      </c>
      <c r="G8" s="18" t="s">
        <v>44</v>
      </c>
      <c r="H8" s="18" t="s">
        <v>45</v>
      </c>
      <c r="I8" s="17" t="s">
        <v>36</v>
      </c>
      <c r="J8" s="18"/>
      <c r="K8" s="17"/>
      <c r="L8" s="17"/>
      <c r="M8" s="18"/>
      <c r="N8" s="17"/>
      <c r="O8" s="17"/>
      <c r="P8" s="40" t="s">
        <v>36</v>
      </c>
      <c r="Q8" s="18"/>
      <c r="R8" s="18" t="s">
        <v>46</v>
      </c>
      <c r="S8" s="18" t="s">
        <v>47</v>
      </c>
      <c r="T8" s="18" t="s">
        <v>48</v>
      </c>
      <c r="U8" s="18" t="s">
        <v>49</v>
      </c>
      <c r="V8" s="17">
        <v>19</v>
      </c>
      <c r="W8" s="47">
        <v>3837.4912</v>
      </c>
      <c r="X8" s="18">
        <v>1</v>
      </c>
      <c r="Y8" s="17">
        <v>19.8</v>
      </c>
      <c r="Z8" s="40"/>
    </row>
    <row r="9" s="1" customFormat="1" ht="48" customHeight="1" spans="1:26">
      <c r="A9" s="17">
        <v>3</v>
      </c>
      <c r="B9" s="18" t="s">
        <v>29</v>
      </c>
      <c r="C9" s="19" t="s">
        <v>50</v>
      </c>
      <c r="D9" s="19" t="s">
        <v>51</v>
      </c>
      <c r="E9" s="18" t="s">
        <v>52</v>
      </c>
      <c r="F9" s="18" t="s">
        <v>53</v>
      </c>
      <c r="G9" s="18" t="s">
        <v>54</v>
      </c>
      <c r="H9" s="18" t="s">
        <v>33</v>
      </c>
      <c r="I9" s="18"/>
      <c r="J9" s="18" t="s">
        <v>34</v>
      </c>
      <c r="K9" s="17"/>
      <c r="L9" s="17"/>
      <c r="M9" s="18"/>
      <c r="N9" s="17"/>
      <c r="O9" s="17"/>
      <c r="P9" s="40" t="s">
        <v>36</v>
      </c>
      <c r="Q9" s="18"/>
      <c r="R9" s="19" t="s">
        <v>46</v>
      </c>
      <c r="S9" s="19" t="s">
        <v>55</v>
      </c>
      <c r="T9" s="19" t="s">
        <v>48</v>
      </c>
      <c r="U9" s="19" t="s">
        <v>56</v>
      </c>
      <c r="V9" s="41">
        <v>25</v>
      </c>
      <c r="W9" s="17">
        <v>374.58</v>
      </c>
      <c r="X9" s="17">
        <v>2.3</v>
      </c>
      <c r="Y9" s="41">
        <v>11.98</v>
      </c>
      <c r="Z9" s="60"/>
    </row>
    <row r="10" s="1" customFormat="1" ht="34" customHeight="1" spans="1:26">
      <c r="A10" s="17">
        <v>4</v>
      </c>
      <c r="B10" s="19" t="s">
        <v>29</v>
      </c>
      <c r="C10" s="20"/>
      <c r="D10" s="20"/>
      <c r="E10" s="18" t="s">
        <v>57</v>
      </c>
      <c r="F10" s="18" t="s">
        <v>58</v>
      </c>
      <c r="G10" s="18" t="s">
        <v>59</v>
      </c>
      <c r="H10" s="19" t="s">
        <v>33</v>
      </c>
      <c r="I10" s="19"/>
      <c r="J10" s="19" t="s">
        <v>34</v>
      </c>
      <c r="K10" s="41"/>
      <c r="L10" s="41"/>
      <c r="M10" s="41"/>
      <c r="N10" s="41"/>
      <c r="O10" s="41"/>
      <c r="P10" s="41" t="s">
        <v>36</v>
      </c>
      <c r="Q10" s="41"/>
      <c r="R10" s="20"/>
      <c r="S10" s="20"/>
      <c r="T10" s="20"/>
      <c r="U10" s="20"/>
      <c r="V10" s="48"/>
      <c r="W10" s="19">
        <v>229.6</v>
      </c>
      <c r="X10" s="41">
        <v>4.6</v>
      </c>
      <c r="Y10" s="48"/>
      <c r="Z10" s="61"/>
    </row>
    <row r="11" s="1" customFormat="1" ht="32" customHeight="1" spans="1:26">
      <c r="A11" s="17">
        <v>5</v>
      </c>
      <c r="B11" s="21"/>
      <c r="C11" s="21"/>
      <c r="D11" s="21"/>
      <c r="E11" s="18" t="s">
        <v>60</v>
      </c>
      <c r="F11" s="18" t="s">
        <v>58</v>
      </c>
      <c r="G11" s="18" t="s">
        <v>61</v>
      </c>
      <c r="H11" s="21"/>
      <c r="I11" s="21"/>
      <c r="J11" s="21"/>
      <c r="K11" s="26"/>
      <c r="L11" s="26"/>
      <c r="M11" s="26"/>
      <c r="N11" s="26"/>
      <c r="O11" s="26"/>
      <c r="P11" s="26"/>
      <c r="Q11" s="26"/>
      <c r="R11" s="21"/>
      <c r="S11" s="21"/>
      <c r="T11" s="21"/>
      <c r="U11" s="21"/>
      <c r="V11" s="26"/>
      <c r="W11" s="21"/>
      <c r="X11" s="26"/>
      <c r="Y11" s="26"/>
      <c r="Z11" s="62"/>
    </row>
    <row r="12" s="3" customFormat="1" ht="34" customHeight="1" spans="1:26">
      <c r="A12" s="22" t="s">
        <v>62</v>
      </c>
      <c r="B12" s="23" t="s">
        <v>63</v>
      </c>
      <c r="C12" s="24"/>
      <c r="D12" s="25"/>
      <c r="E12" s="25"/>
      <c r="F12" s="14"/>
      <c r="G12" s="14">
        <v>2</v>
      </c>
      <c r="H12" s="25"/>
      <c r="I12" s="25"/>
      <c r="J12" s="25"/>
      <c r="K12" s="42"/>
      <c r="L12" s="42"/>
      <c r="M12" s="42"/>
      <c r="N12" s="42"/>
      <c r="O12" s="42"/>
      <c r="P12" s="42"/>
      <c r="Q12" s="42"/>
      <c r="R12" s="25"/>
      <c r="S12" s="25"/>
      <c r="T12" s="25"/>
      <c r="U12" s="25"/>
      <c r="V12" s="42"/>
      <c r="W12" s="25"/>
      <c r="X12" s="42"/>
      <c r="Y12" s="42"/>
      <c r="Z12" s="63"/>
    </row>
    <row r="13" s="1" customFormat="1" ht="79" customHeight="1" spans="1:26">
      <c r="A13" s="17">
        <v>1</v>
      </c>
      <c r="B13" s="18" t="s">
        <v>63</v>
      </c>
      <c r="C13" s="18" t="s">
        <v>64</v>
      </c>
      <c r="D13" s="18" t="s">
        <v>65</v>
      </c>
      <c r="E13" s="18" t="s">
        <v>66</v>
      </c>
      <c r="F13" s="18" t="s">
        <v>43</v>
      </c>
      <c r="G13" s="18" t="s">
        <v>66</v>
      </c>
      <c r="H13" s="18" t="s">
        <v>67</v>
      </c>
      <c r="I13" s="17" t="s">
        <v>36</v>
      </c>
      <c r="J13" s="17"/>
      <c r="K13" s="17"/>
      <c r="L13" s="17"/>
      <c r="M13" s="17"/>
      <c r="N13" s="17"/>
      <c r="O13" s="17"/>
      <c r="P13" s="17" t="s">
        <v>36</v>
      </c>
      <c r="Q13" s="17"/>
      <c r="R13" s="21" t="s">
        <v>68</v>
      </c>
      <c r="S13" s="21" t="s">
        <v>69</v>
      </c>
      <c r="T13" s="17" t="s">
        <v>39</v>
      </c>
      <c r="U13" s="21" t="s">
        <v>70</v>
      </c>
      <c r="V13" s="21">
        <v>10.25</v>
      </c>
      <c r="W13" s="21">
        <v>594.78</v>
      </c>
      <c r="X13" s="17" t="s">
        <v>39</v>
      </c>
      <c r="Y13" s="21">
        <v>8.65</v>
      </c>
      <c r="Z13" s="17"/>
    </row>
    <row r="14" s="1" customFormat="1" ht="62" customHeight="1" spans="1:26">
      <c r="A14" s="17">
        <v>2</v>
      </c>
      <c r="B14" s="18" t="s">
        <v>63</v>
      </c>
      <c r="C14" s="18" t="s">
        <v>71</v>
      </c>
      <c r="D14" s="18" t="s">
        <v>72</v>
      </c>
      <c r="E14" s="18" t="s">
        <v>73</v>
      </c>
      <c r="F14" s="18" t="s">
        <v>43</v>
      </c>
      <c r="G14" s="18" t="s">
        <v>73</v>
      </c>
      <c r="H14" s="18" t="s">
        <v>67</v>
      </c>
      <c r="I14" s="17"/>
      <c r="J14" s="17" t="s">
        <v>36</v>
      </c>
      <c r="K14" s="17"/>
      <c r="L14" s="17"/>
      <c r="M14" s="17"/>
      <c r="N14" s="17"/>
      <c r="O14" s="17"/>
      <c r="P14" s="17" t="s">
        <v>36</v>
      </c>
      <c r="Q14" s="17"/>
      <c r="R14" s="21" t="s">
        <v>74</v>
      </c>
      <c r="S14" s="21" t="s">
        <v>69</v>
      </c>
      <c r="T14" s="17" t="s">
        <v>39</v>
      </c>
      <c r="U14" s="21" t="s">
        <v>70</v>
      </c>
      <c r="V14" s="21">
        <v>6.5</v>
      </c>
      <c r="W14" s="21">
        <v>289.48</v>
      </c>
      <c r="X14" s="17" t="s">
        <v>39</v>
      </c>
      <c r="Y14" s="21">
        <v>3.5</v>
      </c>
      <c r="Z14" s="17"/>
    </row>
    <row r="15" s="3" customFormat="1" ht="31" customHeight="1" spans="1:26">
      <c r="A15" s="22" t="s">
        <v>75</v>
      </c>
      <c r="B15" s="14" t="s">
        <v>76</v>
      </c>
      <c r="C15" s="14"/>
      <c r="D15" s="14"/>
      <c r="E15" s="14"/>
      <c r="F15" s="14"/>
      <c r="G15" s="14">
        <v>2</v>
      </c>
      <c r="H15" s="25"/>
      <c r="I15" s="42"/>
      <c r="J15" s="42"/>
      <c r="K15" s="42"/>
      <c r="L15" s="42"/>
      <c r="M15" s="42"/>
      <c r="N15" s="42"/>
      <c r="O15" s="42"/>
      <c r="P15" s="42"/>
      <c r="Q15" s="42"/>
      <c r="R15" s="25"/>
      <c r="S15" s="25"/>
      <c r="T15" s="42"/>
      <c r="U15" s="25"/>
      <c r="V15" s="25"/>
      <c r="W15" s="25"/>
      <c r="X15" s="42"/>
      <c r="Y15" s="25"/>
      <c r="Z15" s="42"/>
    </row>
    <row r="16" s="1" customFormat="1" ht="109" customHeight="1" spans="1:26">
      <c r="A16" s="17">
        <v>1</v>
      </c>
      <c r="B16" s="18" t="s">
        <v>76</v>
      </c>
      <c r="C16" s="18" t="s">
        <v>77</v>
      </c>
      <c r="D16" s="18" t="s">
        <v>78</v>
      </c>
      <c r="E16" s="18" t="s">
        <v>79</v>
      </c>
      <c r="F16" s="18" t="s">
        <v>31</v>
      </c>
      <c r="G16" s="18" t="s">
        <v>77</v>
      </c>
      <c r="H16" s="26"/>
      <c r="I16" s="21"/>
      <c r="J16" s="21"/>
      <c r="K16" s="21"/>
      <c r="L16" s="21"/>
      <c r="M16" s="18" t="s">
        <v>36</v>
      </c>
      <c r="N16" s="21"/>
      <c r="O16" s="21"/>
      <c r="P16" s="21" t="s">
        <v>22</v>
      </c>
      <c r="Q16" s="21"/>
      <c r="R16" s="18" t="s">
        <v>80</v>
      </c>
      <c r="S16" s="18" t="s">
        <v>81</v>
      </c>
      <c r="T16" s="21" t="s">
        <v>82</v>
      </c>
      <c r="U16" s="18" t="s">
        <v>83</v>
      </c>
      <c r="V16" s="17">
        <v>0.41</v>
      </c>
      <c r="W16" s="17">
        <v>29.2</v>
      </c>
      <c r="X16" s="21">
        <v>0.13</v>
      </c>
      <c r="Y16" s="21">
        <v>0.31</v>
      </c>
      <c r="Z16" s="21" t="s">
        <v>84</v>
      </c>
    </row>
    <row r="17" s="1" customFormat="1" ht="99" customHeight="1" spans="1:26">
      <c r="A17" s="17">
        <v>2</v>
      </c>
      <c r="B17" s="18" t="s">
        <v>76</v>
      </c>
      <c r="C17" s="18" t="s">
        <v>50</v>
      </c>
      <c r="D17" s="18"/>
      <c r="E17" s="18" t="s">
        <v>85</v>
      </c>
      <c r="F17" s="18" t="s">
        <v>58</v>
      </c>
      <c r="G17" s="18" t="s">
        <v>86</v>
      </c>
      <c r="H17" s="18" t="s">
        <v>87</v>
      </c>
      <c r="I17" s="17"/>
      <c r="J17" s="17"/>
      <c r="K17" s="17"/>
      <c r="L17" s="17"/>
      <c r="M17" s="18" t="s">
        <v>88</v>
      </c>
      <c r="N17" s="17" t="s">
        <v>89</v>
      </c>
      <c r="O17" s="17"/>
      <c r="P17" s="18" t="s">
        <v>36</v>
      </c>
      <c r="Q17" s="17"/>
      <c r="R17" s="18" t="s">
        <v>46</v>
      </c>
      <c r="S17" s="18" t="s">
        <v>90</v>
      </c>
      <c r="T17" s="18" t="s">
        <v>91</v>
      </c>
      <c r="U17" s="18" t="s">
        <v>92</v>
      </c>
      <c r="V17" s="17">
        <v>5</v>
      </c>
      <c r="W17" s="49">
        <v>138.0079</v>
      </c>
      <c r="X17" s="49">
        <v>0.6</v>
      </c>
      <c r="Y17" s="17">
        <v>7.03</v>
      </c>
      <c r="Z17" s="18"/>
    </row>
    <row r="18" s="3" customFormat="1" ht="34" customHeight="1" spans="1:26">
      <c r="A18" s="22" t="s">
        <v>93</v>
      </c>
      <c r="B18" s="14" t="s">
        <v>94</v>
      </c>
      <c r="C18" s="14"/>
      <c r="D18" s="14"/>
      <c r="E18" s="14"/>
      <c r="F18" s="14"/>
      <c r="G18" s="14">
        <v>1</v>
      </c>
      <c r="H18" s="14"/>
      <c r="I18" s="22"/>
      <c r="J18" s="22"/>
      <c r="K18" s="22"/>
      <c r="L18" s="22"/>
      <c r="M18" s="14"/>
      <c r="N18" s="22"/>
      <c r="O18" s="22"/>
      <c r="P18" s="14"/>
      <c r="Q18" s="22"/>
      <c r="R18" s="31"/>
      <c r="S18" s="14"/>
      <c r="T18" s="31"/>
      <c r="U18" s="31"/>
      <c r="V18" s="50"/>
      <c r="W18" s="51"/>
      <c r="X18" s="52"/>
      <c r="Y18" s="50"/>
      <c r="Z18" s="14"/>
    </row>
    <row r="19" s="1" customFormat="1" ht="74" customHeight="1" spans="1:26">
      <c r="A19" s="17">
        <v>1</v>
      </c>
      <c r="B19" s="18" t="s">
        <v>94</v>
      </c>
      <c r="C19" s="18" t="s">
        <v>95</v>
      </c>
      <c r="D19" s="18" t="s">
        <v>96</v>
      </c>
      <c r="E19" s="18" t="s">
        <v>97</v>
      </c>
      <c r="F19" s="18" t="s">
        <v>98</v>
      </c>
      <c r="G19" s="18" t="s">
        <v>99</v>
      </c>
      <c r="H19" s="27" t="s">
        <v>100</v>
      </c>
      <c r="I19" s="18" t="s">
        <v>36</v>
      </c>
      <c r="J19" s="17"/>
      <c r="K19" s="17"/>
      <c r="L19" s="17"/>
      <c r="M19" s="17"/>
      <c r="N19" s="17"/>
      <c r="O19" s="17"/>
      <c r="P19" s="17" t="s">
        <v>36</v>
      </c>
      <c r="Q19" s="17"/>
      <c r="R19" s="19" t="s">
        <v>101</v>
      </c>
      <c r="S19" s="18" t="s">
        <v>102</v>
      </c>
      <c r="T19" s="19" t="s">
        <v>103</v>
      </c>
      <c r="U19" s="19" t="s">
        <v>104</v>
      </c>
      <c r="V19" s="19">
        <v>82.28</v>
      </c>
      <c r="W19" s="18">
        <v>2607.7869</v>
      </c>
      <c r="X19" s="19">
        <v>74.95</v>
      </c>
      <c r="Y19" s="19">
        <v>93.12</v>
      </c>
      <c r="Z19" s="18"/>
    </row>
    <row r="20" s="3" customFormat="1" ht="26" customHeight="1" spans="1:26">
      <c r="A20" s="22" t="s">
        <v>105</v>
      </c>
      <c r="B20" s="14" t="s">
        <v>106</v>
      </c>
      <c r="C20" s="14"/>
      <c r="D20" s="25"/>
      <c r="E20" s="25"/>
      <c r="F20" s="25"/>
      <c r="G20" s="14">
        <v>1</v>
      </c>
      <c r="H20" s="28"/>
      <c r="I20" s="14"/>
      <c r="J20" s="22"/>
      <c r="K20" s="22"/>
      <c r="L20" s="22"/>
      <c r="M20" s="22"/>
      <c r="N20" s="22"/>
      <c r="O20" s="22"/>
      <c r="P20" s="22"/>
      <c r="Q20" s="22"/>
      <c r="R20" s="31"/>
      <c r="S20" s="14"/>
      <c r="T20" s="31"/>
      <c r="U20" s="31"/>
      <c r="V20" s="31"/>
      <c r="W20" s="14"/>
      <c r="X20" s="31"/>
      <c r="Y20" s="31"/>
      <c r="Z20" s="14"/>
    </row>
    <row r="21" s="1" customFormat="1" ht="72" customHeight="1" spans="1:26">
      <c r="A21" s="17">
        <v>1</v>
      </c>
      <c r="B21" s="18" t="s">
        <v>106</v>
      </c>
      <c r="C21" s="18" t="s">
        <v>107</v>
      </c>
      <c r="D21" s="18" t="s">
        <v>108</v>
      </c>
      <c r="E21" s="18" t="s">
        <v>109</v>
      </c>
      <c r="F21" s="18" t="s">
        <v>43</v>
      </c>
      <c r="G21" s="18" t="s">
        <v>109</v>
      </c>
      <c r="H21" s="18" t="s">
        <v>110</v>
      </c>
      <c r="I21" s="18" t="s">
        <v>36</v>
      </c>
      <c r="J21" s="11"/>
      <c r="K21" s="11"/>
      <c r="L21" s="11"/>
      <c r="M21" s="11"/>
      <c r="N21" s="11"/>
      <c r="O21" s="11"/>
      <c r="P21" s="18" t="s">
        <v>36</v>
      </c>
      <c r="Q21" s="11"/>
      <c r="R21" s="18" t="s">
        <v>111</v>
      </c>
      <c r="S21" s="18" t="s">
        <v>112</v>
      </c>
      <c r="T21" s="18" t="s">
        <v>113</v>
      </c>
      <c r="U21" s="18" t="s">
        <v>114</v>
      </c>
      <c r="V21" s="18">
        <v>6</v>
      </c>
      <c r="W21" s="18">
        <v>448.7925</v>
      </c>
      <c r="X21" s="18">
        <v>0.3</v>
      </c>
      <c r="Y21" s="18">
        <v>45.18</v>
      </c>
      <c r="Z21" s="18"/>
    </row>
    <row r="22" s="3" customFormat="1" ht="30" customHeight="1" spans="1:26">
      <c r="A22" s="22" t="s">
        <v>115</v>
      </c>
      <c r="B22" s="29" t="s">
        <v>116</v>
      </c>
      <c r="C22" s="30"/>
      <c r="D22" s="31"/>
      <c r="E22" s="14"/>
      <c r="F22" s="14"/>
      <c r="G22" s="14">
        <v>3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31"/>
    </row>
    <row r="23" s="4" customFormat="1" ht="61" customHeight="1" spans="1:26">
      <c r="A23" s="18">
        <v>1</v>
      </c>
      <c r="B23" s="18" t="s">
        <v>116</v>
      </c>
      <c r="C23" s="18" t="s">
        <v>50</v>
      </c>
      <c r="D23" s="19" t="s">
        <v>51</v>
      </c>
      <c r="E23" s="18" t="s">
        <v>117</v>
      </c>
      <c r="F23" s="18" t="s">
        <v>53</v>
      </c>
      <c r="G23" s="19" t="s">
        <v>118</v>
      </c>
      <c r="H23" s="19" t="s">
        <v>119</v>
      </c>
      <c r="I23" s="18" t="s">
        <v>120</v>
      </c>
      <c r="J23" s="43"/>
      <c r="K23" s="18"/>
      <c r="L23" s="18"/>
      <c r="M23" s="18"/>
      <c r="N23" s="18"/>
      <c r="O23" s="18"/>
      <c r="P23" s="18" t="s">
        <v>120</v>
      </c>
      <c r="Q23" s="18"/>
      <c r="R23" s="19" t="s">
        <v>46</v>
      </c>
      <c r="S23" s="19" t="s">
        <v>121</v>
      </c>
      <c r="T23" s="19" t="s">
        <v>122</v>
      </c>
      <c r="U23" s="19" t="s">
        <v>123</v>
      </c>
      <c r="V23" s="17">
        <f>41.3329*0.04</f>
        <v>1.653316</v>
      </c>
      <c r="W23" s="17">
        <v>34.9687</v>
      </c>
      <c r="X23" s="18">
        <v>0.8</v>
      </c>
      <c r="Y23" s="18">
        <v>129.6</v>
      </c>
      <c r="Z23" s="19" t="s">
        <v>124</v>
      </c>
    </row>
    <row r="24" s="4" customFormat="1" ht="39" customHeight="1" spans="1:26">
      <c r="A24" s="18">
        <v>2</v>
      </c>
      <c r="B24" s="18" t="s">
        <v>116</v>
      </c>
      <c r="C24" s="18"/>
      <c r="D24" s="20"/>
      <c r="E24" s="18" t="s">
        <v>125</v>
      </c>
      <c r="F24" s="18" t="s">
        <v>53</v>
      </c>
      <c r="G24" s="20"/>
      <c r="H24" s="20"/>
      <c r="I24" s="18" t="s">
        <v>120</v>
      </c>
      <c r="J24" s="43"/>
      <c r="K24" s="18"/>
      <c r="L24" s="18"/>
      <c r="M24" s="18"/>
      <c r="N24" s="18"/>
      <c r="O24" s="18"/>
      <c r="P24" s="18" t="s">
        <v>120</v>
      </c>
      <c r="Q24" s="18"/>
      <c r="R24" s="20"/>
      <c r="S24" s="20"/>
      <c r="T24" s="20"/>
      <c r="U24" s="20"/>
      <c r="V24" s="17">
        <f>676.2138*0.04</f>
        <v>27.048552</v>
      </c>
      <c r="W24" s="17">
        <v>458.1859</v>
      </c>
      <c r="X24" s="18">
        <v>6</v>
      </c>
      <c r="Y24" s="18">
        <v>129.6</v>
      </c>
      <c r="Z24" s="18"/>
    </row>
    <row r="25" s="4" customFormat="1" ht="38" customHeight="1" spans="1:26">
      <c r="A25" s="18">
        <v>3</v>
      </c>
      <c r="B25" s="18" t="s">
        <v>116</v>
      </c>
      <c r="C25" s="18"/>
      <c r="D25" s="20"/>
      <c r="E25" s="18" t="s">
        <v>126</v>
      </c>
      <c r="F25" s="18" t="s">
        <v>53</v>
      </c>
      <c r="G25" s="20"/>
      <c r="H25" s="20"/>
      <c r="I25" s="18" t="s">
        <v>120</v>
      </c>
      <c r="J25" s="43"/>
      <c r="K25" s="18"/>
      <c r="L25" s="18"/>
      <c r="M25" s="18"/>
      <c r="N25" s="18"/>
      <c r="O25" s="18"/>
      <c r="P25" s="18" t="s">
        <v>120</v>
      </c>
      <c r="Q25" s="18"/>
      <c r="R25" s="20"/>
      <c r="S25" s="20"/>
      <c r="T25" s="20"/>
      <c r="U25" s="20"/>
      <c r="V25" s="17">
        <f>78.9639*0.04</f>
        <v>3.158556</v>
      </c>
      <c r="W25" s="17">
        <v>58.3914</v>
      </c>
      <c r="X25" s="18">
        <v>0.8</v>
      </c>
      <c r="Y25" s="18">
        <v>129.6</v>
      </c>
      <c r="Z25" s="18"/>
    </row>
    <row r="26" s="4" customFormat="1" ht="40" customHeight="1" spans="1:26">
      <c r="A26" s="18">
        <v>4</v>
      </c>
      <c r="B26" s="18" t="s">
        <v>116</v>
      </c>
      <c r="C26" s="18"/>
      <c r="D26" s="20"/>
      <c r="E26" s="18" t="s">
        <v>127</v>
      </c>
      <c r="F26" s="18" t="s">
        <v>53</v>
      </c>
      <c r="G26" s="21"/>
      <c r="H26" s="21"/>
      <c r="I26" s="18" t="s">
        <v>120</v>
      </c>
      <c r="J26" s="43"/>
      <c r="K26" s="18"/>
      <c r="L26" s="18"/>
      <c r="M26" s="18"/>
      <c r="N26" s="18"/>
      <c r="O26" s="18"/>
      <c r="P26" s="18" t="s">
        <v>120</v>
      </c>
      <c r="Q26" s="18"/>
      <c r="R26" s="21"/>
      <c r="S26" s="21"/>
      <c r="T26" s="21"/>
      <c r="U26" s="21"/>
      <c r="V26" s="53">
        <f>130.6902*0.04</f>
        <v>5.227608</v>
      </c>
      <c r="W26" s="17">
        <v>87.3656</v>
      </c>
      <c r="X26" s="18">
        <v>1.5</v>
      </c>
      <c r="Y26" s="18">
        <v>129.6</v>
      </c>
      <c r="Z26" s="18"/>
    </row>
    <row r="27" s="4" customFormat="1" ht="62" customHeight="1" spans="1:26">
      <c r="A27" s="18">
        <v>5</v>
      </c>
      <c r="B27" s="18" t="s">
        <v>116</v>
      </c>
      <c r="C27" s="18"/>
      <c r="D27" s="20"/>
      <c r="E27" s="18" t="s">
        <v>128</v>
      </c>
      <c r="F27" s="18" t="s">
        <v>53</v>
      </c>
      <c r="G27" s="18" t="s">
        <v>129</v>
      </c>
      <c r="H27" s="18" t="s">
        <v>130</v>
      </c>
      <c r="I27" s="18"/>
      <c r="J27" s="18" t="s">
        <v>36</v>
      </c>
      <c r="K27" s="18"/>
      <c r="L27" s="18"/>
      <c r="M27" s="18"/>
      <c r="N27" s="18"/>
      <c r="O27" s="18"/>
      <c r="P27" s="18" t="s">
        <v>36</v>
      </c>
      <c r="Q27" s="18"/>
      <c r="R27" s="18" t="s">
        <v>46</v>
      </c>
      <c r="S27" s="18" t="s">
        <v>131</v>
      </c>
      <c r="T27" s="18" t="s">
        <v>122</v>
      </c>
      <c r="U27" s="18" t="s">
        <v>132</v>
      </c>
      <c r="V27" s="18">
        <v>0.5932</v>
      </c>
      <c r="W27" s="18">
        <v>23.0749</v>
      </c>
      <c r="X27" s="18">
        <v>0.8</v>
      </c>
      <c r="Y27" s="18">
        <v>0.5</v>
      </c>
      <c r="Z27" s="18"/>
    </row>
    <row r="28" s="4" customFormat="1" ht="75" customHeight="1" spans="1:26">
      <c r="A28" s="18">
        <v>6</v>
      </c>
      <c r="B28" s="19" t="s">
        <v>116</v>
      </c>
      <c r="C28" s="19"/>
      <c r="D28" s="21"/>
      <c r="E28" s="18" t="s">
        <v>133</v>
      </c>
      <c r="F28" s="18" t="s">
        <v>53</v>
      </c>
      <c r="G28" s="18" t="s">
        <v>134</v>
      </c>
      <c r="H28" s="18" t="s">
        <v>130</v>
      </c>
      <c r="I28" s="18"/>
      <c r="J28" s="18" t="s">
        <v>36</v>
      </c>
      <c r="K28" s="18"/>
      <c r="L28" s="18"/>
      <c r="M28" s="18"/>
      <c r="N28" s="18"/>
      <c r="O28" s="18"/>
      <c r="P28" s="18" t="s">
        <v>36</v>
      </c>
      <c r="Q28" s="18"/>
      <c r="R28" s="18" t="s">
        <v>46</v>
      </c>
      <c r="S28" s="18" t="s">
        <v>135</v>
      </c>
      <c r="T28" s="18" t="s">
        <v>122</v>
      </c>
      <c r="U28" s="18" t="s">
        <v>132</v>
      </c>
      <c r="V28" s="18">
        <v>1.3384</v>
      </c>
      <c r="W28" s="18">
        <v>52.9559</v>
      </c>
      <c r="X28" s="18">
        <v>0.8</v>
      </c>
      <c r="Y28" s="18">
        <v>1</v>
      </c>
      <c r="Z28" s="18"/>
    </row>
    <row r="29" s="5" customFormat="1" ht="34" customHeight="1" spans="1:26">
      <c r="A29" s="14" t="s">
        <v>136</v>
      </c>
      <c r="B29" s="14" t="s">
        <v>137</v>
      </c>
      <c r="C29" s="14"/>
      <c r="D29" s="25"/>
      <c r="E29" s="14"/>
      <c r="F29" s="14"/>
      <c r="G29" s="14">
        <v>1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="6" customFormat="1" ht="99" customHeight="1" spans="1:26">
      <c r="A30" s="32">
        <v>2</v>
      </c>
      <c r="B30" s="33" t="s">
        <v>137</v>
      </c>
      <c r="C30" s="33" t="s">
        <v>50</v>
      </c>
      <c r="D30" s="32" t="s">
        <v>51</v>
      </c>
      <c r="E30" s="18" t="s">
        <v>138</v>
      </c>
      <c r="F30" s="18" t="s">
        <v>58</v>
      </c>
      <c r="G30" s="18" t="s">
        <v>139</v>
      </c>
      <c r="H30" s="32" t="s">
        <v>140</v>
      </c>
      <c r="I30" s="44" t="s">
        <v>36</v>
      </c>
      <c r="J30" s="32"/>
      <c r="K30" s="32"/>
      <c r="L30" s="32"/>
      <c r="M30" s="32"/>
      <c r="N30" s="32"/>
      <c r="O30" s="32"/>
      <c r="P30" s="44" t="s">
        <v>36</v>
      </c>
      <c r="Q30" s="32"/>
      <c r="R30" s="18" t="s">
        <v>46</v>
      </c>
      <c r="S30" s="18" t="s">
        <v>141</v>
      </c>
      <c r="T30" s="32" t="s">
        <v>142</v>
      </c>
      <c r="U30" s="18" t="s">
        <v>143</v>
      </c>
      <c r="V30" s="17">
        <v>12.03</v>
      </c>
      <c r="W30" s="18">
        <v>325.6511</v>
      </c>
      <c r="X30" s="54">
        <v>15.755</v>
      </c>
      <c r="Y30" s="17">
        <v>5.5897</v>
      </c>
      <c r="Z30" s="32"/>
    </row>
    <row r="31" s="5" customFormat="1" ht="34" customHeight="1" spans="1:26">
      <c r="A31" s="14" t="s">
        <v>144</v>
      </c>
      <c r="B31" s="14" t="s">
        <v>145</v>
      </c>
      <c r="C31" s="14"/>
      <c r="D31" s="25"/>
      <c r="E31" s="14"/>
      <c r="F31" s="14"/>
      <c r="G31" s="14">
        <v>2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="7" customFormat="1" ht="86.25" customHeight="1" spans="1:26">
      <c r="A32" s="34">
        <v>1</v>
      </c>
      <c r="B32" s="18" t="s">
        <v>145</v>
      </c>
      <c r="C32" s="18" t="s">
        <v>146</v>
      </c>
      <c r="D32" s="18" t="s">
        <v>147</v>
      </c>
      <c r="E32" s="18" t="s">
        <v>148</v>
      </c>
      <c r="F32" s="18" t="s">
        <v>98</v>
      </c>
      <c r="G32" s="18" t="s">
        <v>149</v>
      </c>
      <c r="H32" s="18" t="s">
        <v>150</v>
      </c>
      <c r="I32" s="18" t="s">
        <v>15</v>
      </c>
      <c r="J32" s="34"/>
      <c r="K32" s="32"/>
      <c r="L32" s="32"/>
      <c r="M32" s="32"/>
      <c r="N32" s="32"/>
      <c r="O32" s="32" t="s">
        <v>151</v>
      </c>
      <c r="P32" s="32"/>
      <c r="Q32" s="32"/>
      <c r="R32" s="18" t="s">
        <v>152</v>
      </c>
      <c r="S32" s="18" t="s">
        <v>153</v>
      </c>
      <c r="T32" s="32" t="s">
        <v>154</v>
      </c>
      <c r="U32" s="18" t="s">
        <v>155</v>
      </c>
      <c r="V32" s="18">
        <v>19.67</v>
      </c>
      <c r="W32" s="18">
        <v>1537.7798</v>
      </c>
      <c r="X32" s="34">
        <v>7.2</v>
      </c>
      <c r="Y32" s="18">
        <v>23.443</v>
      </c>
      <c r="Z32" s="32"/>
    </row>
    <row r="33" s="7" customFormat="1" ht="154" customHeight="1" spans="1:26">
      <c r="A33" s="34">
        <v>2</v>
      </c>
      <c r="B33" s="18" t="s">
        <v>145</v>
      </c>
      <c r="C33" s="18" t="s">
        <v>156</v>
      </c>
      <c r="D33" s="18" t="s">
        <v>157</v>
      </c>
      <c r="E33" s="18" t="s">
        <v>158</v>
      </c>
      <c r="F33" s="18" t="s">
        <v>31</v>
      </c>
      <c r="G33" s="18" t="s">
        <v>159</v>
      </c>
      <c r="H33" s="32" t="s">
        <v>160</v>
      </c>
      <c r="I33" s="18" t="s">
        <v>15</v>
      </c>
      <c r="J33" s="34"/>
      <c r="K33" s="32"/>
      <c r="L33" s="32"/>
      <c r="M33" s="32"/>
      <c r="N33" s="32"/>
      <c r="O33" s="32"/>
      <c r="P33" s="32" t="s">
        <v>22</v>
      </c>
      <c r="Q33" s="32"/>
      <c r="R33" s="18" t="s">
        <v>161</v>
      </c>
      <c r="S33" s="18" t="s">
        <v>112</v>
      </c>
      <c r="T33" s="32" t="s">
        <v>122</v>
      </c>
      <c r="U33" s="18" t="s">
        <v>162</v>
      </c>
      <c r="V33" s="18">
        <v>28.9</v>
      </c>
      <c r="W33" s="18">
        <v>1285.8915</v>
      </c>
      <c r="X33" s="34">
        <v>4.27</v>
      </c>
      <c r="Y33" s="18">
        <v>18.48</v>
      </c>
      <c r="Z33" s="32"/>
    </row>
    <row r="34" s="8" customFormat="1" ht="41" customHeight="1" spans="1:26">
      <c r="A34" s="35" t="s">
        <v>163</v>
      </c>
      <c r="B34" s="36" t="s">
        <v>164</v>
      </c>
      <c r="C34" s="37"/>
      <c r="D34" s="38"/>
      <c r="E34" s="38"/>
      <c r="F34" s="38"/>
      <c r="G34" s="38">
        <v>2</v>
      </c>
      <c r="H34" s="39"/>
      <c r="I34" s="38"/>
      <c r="J34" s="35"/>
      <c r="K34" s="39"/>
      <c r="L34" s="39"/>
      <c r="M34" s="39"/>
      <c r="N34" s="39"/>
      <c r="O34" s="39"/>
      <c r="P34" s="39"/>
      <c r="Q34" s="39"/>
      <c r="R34" s="38"/>
      <c r="S34" s="38"/>
      <c r="T34" s="39"/>
      <c r="U34" s="38"/>
      <c r="V34" s="38"/>
      <c r="W34" s="38"/>
      <c r="X34" s="35"/>
      <c r="Y34" s="38"/>
      <c r="Z34" s="39"/>
    </row>
    <row r="35" ht="57" spans="1:26">
      <c r="A35" s="18">
        <v>24</v>
      </c>
      <c r="B35" s="18" t="s">
        <v>165</v>
      </c>
      <c r="C35" s="18"/>
      <c r="D35" s="18"/>
      <c r="E35" s="18" t="s">
        <v>166</v>
      </c>
      <c r="F35" s="18" t="s">
        <v>167</v>
      </c>
      <c r="G35" s="18" t="s">
        <v>168</v>
      </c>
      <c r="H35" s="18" t="s">
        <v>100</v>
      </c>
      <c r="I35" s="18" t="s">
        <v>15</v>
      </c>
      <c r="J35" s="18"/>
      <c r="K35" s="18"/>
      <c r="L35" s="18"/>
      <c r="M35" s="18"/>
      <c r="N35" s="18"/>
      <c r="O35" s="18"/>
      <c r="P35" s="18" t="s">
        <v>22</v>
      </c>
      <c r="Q35" s="17"/>
      <c r="R35" s="55" t="s">
        <v>39</v>
      </c>
      <c r="S35" s="55" t="s">
        <v>169</v>
      </c>
      <c r="T35" s="55" t="s">
        <v>39</v>
      </c>
      <c r="U35" s="55" t="s">
        <v>39</v>
      </c>
      <c r="V35" s="55" t="s">
        <v>39</v>
      </c>
      <c r="W35" s="56">
        <v>880.9</v>
      </c>
      <c r="X35" s="57" t="s">
        <v>39</v>
      </c>
      <c r="Y35" s="55" t="s">
        <v>170</v>
      </c>
      <c r="Z35" s="18" t="s">
        <v>171</v>
      </c>
    </row>
    <row r="36" ht="73" customHeight="1" spans="1:26">
      <c r="A36" s="18">
        <v>25</v>
      </c>
      <c r="B36" s="18" t="s">
        <v>165</v>
      </c>
      <c r="C36" s="18"/>
      <c r="D36" s="18"/>
      <c r="E36" s="18" t="s">
        <v>172</v>
      </c>
      <c r="F36" s="18" t="s">
        <v>167</v>
      </c>
      <c r="G36" s="18" t="s">
        <v>172</v>
      </c>
      <c r="H36" s="18" t="s">
        <v>100</v>
      </c>
      <c r="I36" s="18" t="s">
        <v>15</v>
      </c>
      <c r="J36" s="18"/>
      <c r="K36" s="18"/>
      <c r="L36" s="18"/>
      <c r="M36" s="18"/>
      <c r="N36" s="18"/>
      <c r="O36" s="18"/>
      <c r="P36" s="18" t="s">
        <v>22</v>
      </c>
      <c r="Q36" s="17"/>
      <c r="R36" s="55" t="s">
        <v>39</v>
      </c>
      <c r="S36" s="55" t="s">
        <v>173</v>
      </c>
      <c r="T36" s="55" t="s">
        <v>39</v>
      </c>
      <c r="U36" s="55" t="s">
        <v>39</v>
      </c>
      <c r="V36" s="55" t="s">
        <v>39</v>
      </c>
      <c r="W36" s="58">
        <v>236.6</v>
      </c>
      <c r="X36" s="59" t="s">
        <v>39</v>
      </c>
      <c r="Y36" s="55" t="s">
        <v>170</v>
      </c>
      <c r="Z36" s="18" t="s">
        <v>174</v>
      </c>
    </row>
  </sheetData>
  <mergeCells count="55">
    <mergeCell ref="A1:C1"/>
    <mergeCell ref="A2:Z2"/>
    <mergeCell ref="I3:M3"/>
    <mergeCell ref="N3:Q3"/>
    <mergeCell ref="R3:U3"/>
    <mergeCell ref="V3:Y3"/>
    <mergeCell ref="B5:C5"/>
    <mergeCell ref="B6:C6"/>
    <mergeCell ref="B12:C12"/>
    <mergeCell ref="B15:C15"/>
    <mergeCell ref="B18:C18"/>
    <mergeCell ref="B20:C20"/>
    <mergeCell ref="B22:C22"/>
    <mergeCell ref="B29:C29"/>
    <mergeCell ref="B31:C31"/>
    <mergeCell ref="B34:C34"/>
    <mergeCell ref="A3:A4"/>
    <mergeCell ref="B3:B4"/>
    <mergeCell ref="B10:B11"/>
    <mergeCell ref="C3:C4"/>
    <mergeCell ref="C9:C11"/>
    <mergeCell ref="C23:C28"/>
    <mergeCell ref="D3:D4"/>
    <mergeCell ref="D9:D11"/>
    <mergeCell ref="D23:D28"/>
    <mergeCell ref="E3:E4"/>
    <mergeCell ref="F3:F4"/>
    <mergeCell ref="G3:G4"/>
    <mergeCell ref="G23:G26"/>
    <mergeCell ref="H3:H4"/>
    <mergeCell ref="H10:H11"/>
    <mergeCell ref="H23:H26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9:R11"/>
    <mergeCell ref="R23:R26"/>
    <mergeCell ref="S9:S11"/>
    <mergeCell ref="S23:S26"/>
    <mergeCell ref="T9:T11"/>
    <mergeCell ref="T23:T26"/>
    <mergeCell ref="U9:U11"/>
    <mergeCell ref="U23:U26"/>
    <mergeCell ref="V9:V11"/>
    <mergeCell ref="W10:W11"/>
    <mergeCell ref="X10:X11"/>
    <mergeCell ref="Y9:Y11"/>
    <mergeCell ref="Z3:Z4"/>
    <mergeCell ref="Z9:Z11"/>
  </mergeCells>
  <conditionalFormatting sqref="E14:E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普通公路新增汇总表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 lin</dc:creator>
  <cp:lastModifiedBy>杨海玲</cp:lastModifiedBy>
  <dcterms:created xsi:type="dcterms:W3CDTF">2016-12-02T08:54:00Z</dcterms:created>
  <cp:lastPrinted>2022-03-17T03:24:00Z</cp:lastPrinted>
  <dcterms:modified xsi:type="dcterms:W3CDTF">2022-04-07T06:58:58Z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8BDDD66DF01749E691F2730EFFA5BC4A</vt:lpwstr>
  </property>
</Properties>
</file>