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50" windowHeight="12540"/>
  </bookViews>
  <sheets>
    <sheet name="长沙" sheetId="16" r:id="rId1"/>
    <sheet name="株洲" sheetId="8" r:id="rId2"/>
    <sheet name="湘潭" sheetId="15" r:id="rId3"/>
    <sheet name="衡阳" sheetId="14" r:id="rId4"/>
    <sheet name="益阳" sheetId="9" r:id="rId5"/>
    <sheet name="邵阳 " sheetId="13" r:id="rId6"/>
    <sheet name="常德" sheetId="11" r:id="rId7"/>
    <sheet name="岳阳" sheetId="12" r:id="rId8"/>
    <sheet name="郴州" sheetId="17" r:id="rId9"/>
    <sheet name="怀化" sheetId="6" r:id="rId10"/>
    <sheet name="永州" sheetId="7" r:id="rId11"/>
    <sheet name="娄底" sheetId="5" r:id="rId12"/>
    <sheet name="张家界" sheetId="10" r:id="rId13"/>
    <sheet name="湘西" sheetId="4" r:id="rId14"/>
  </sheets>
  <definedNames>
    <definedName name="_xlnm._FilterDatabase" localSheetId="0" hidden="1">长沙!$A$6:$AA$60</definedName>
    <definedName name="_xlnm._FilterDatabase" localSheetId="1" hidden="1">株洲!$A$6:$AA$48</definedName>
    <definedName name="_xlnm._FilterDatabase" localSheetId="2" hidden="1">湘潭!$A$6:$AA$72</definedName>
    <definedName name="_xlnm._FilterDatabase" localSheetId="3" hidden="1">衡阳!$A$6:$AA$76</definedName>
    <definedName name="_xlnm._FilterDatabase" localSheetId="4" hidden="1">益阳!$A$6:$IP$52</definedName>
    <definedName name="_xlnm._FilterDatabase" localSheetId="5" hidden="1">'邵阳 '!$A$6:$AA$20</definedName>
    <definedName name="_xlnm._FilterDatabase" localSheetId="6" hidden="1">常德!$A$6:$AA$69</definedName>
    <definedName name="_xlnm._FilterDatabase" localSheetId="7" hidden="1">岳阳!$A$6:$AB$35</definedName>
    <definedName name="_xlnm._FilterDatabase" localSheetId="8" hidden="1">郴州!$A$5:$AA$38</definedName>
    <definedName name="_xlnm._FilterDatabase" localSheetId="9" hidden="1">怀化!$A$6:$AA$117</definedName>
    <definedName name="_xlnm._FilterDatabase" localSheetId="10" hidden="1">永州!$A$6:$AA$58</definedName>
    <definedName name="_xlnm._FilterDatabase" localSheetId="11" hidden="1">娄底!$A$6:$AA$56</definedName>
    <definedName name="_xlnm._FilterDatabase" localSheetId="12" hidden="1">张家界!$A$6:$AA$64</definedName>
    <definedName name="_xlnm._FilterDatabase" localSheetId="13" hidden="1">湘西!$A$6:$AA$107</definedName>
    <definedName name="_xlnm.Print_Area" localSheetId="8">郴州!$A$1:$AA$38</definedName>
    <definedName name="_xlnm.Print_Area" localSheetId="3">衡阳!$A$1:$AA$46</definedName>
    <definedName name="_xlnm.Print_Area" localSheetId="9">怀化!$A$1:$AA$117</definedName>
    <definedName name="_xlnm.Print_Area" localSheetId="11">娄底!$A$1:$AA$36</definedName>
    <definedName name="_xlnm.Print_Area" localSheetId="5">'邵阳 '!$A$1:$AA$23</definedName>
    <definedName name="_xlnm.Print_Area" localSheetId="2">湘潭!$A$1:$AA$41</definedName>
    <definedName name="_xlnm.Print_Area" localSheetId="13">湘西!$A$1:$AA$71</definedName>
    <definedName name="_xlnm.Print_Area" localSheetId="4">益阳!$A$1:$AA$52</definedName>
    <definedName name="_xlnm.Print_Area" localSheetId="7">岳阳!$A$1:$AA$42</definedName>
    <definedName name="_xlnm.Print_Area" localSheetId="12">张家界!$A$1:$AA$64</definedName>
    <definedName name="_xlnm.Print_Titles" localSheetId="6">常德!$1:$5</definedName>
    <definedName name="_xlnm.Print_Titles" localSheetId="8">郴州!$1:$5</definedName>
    <definedName name="_xlnm.Print_Titles" localSheetId="3">衡阳!$1:$5</definedName>
    <definedName name="_xlnm.Print_Titles" localSheetId="9">怀化!$1:$5</definedName>
    <definedName name="_xlnm.Print_Titles" localSheetId="11">娄底!$1:$5</definedName>
    <definedName name="_xlnm.Print_Titles" localSheetId="5">'邵阳 '!$1:$5</definedName>
    <definedName name="_xlnm.Print_Titles" localSheetId="2">湘潭!$1:$5</definedName>
    <definedName name="_xlnm.Print_Titles" localSheetId="13">湘西!$1:$5</definedName>
    <definedName name="_xlnm.Print_Titles" localSheetId="4">益阳!$1:$5</definedName>
    <definedName name="_xlnm.Print_Titles" localSheetId="10">永州!$1:$5</definedName>
    <definedName name="_xlnm.Print_Titles" localSheetId="7">岳阳!$1:$5</definedName>
    <definedName name="_xlnm.Print_Titles" localSheetId="12">张家界!$1:$5</definedName>
    <definedName name="_xlnm.Print_Titles" localSheetId="0">长沙!$1:$5</definedName>
    <definedName name="_xlnm.Print_Titles" localSheetId="1">株洲!$1:$5</definedName>
  </definedNames>
  <calcPr calcId="144525"/>
</workbook>
</file>

<file path=xl/sharedStrings.xml><?xml version="1.0" encoding="utf-8"?>
<sst xmlns="http://schemas.openxmlformats.org/spreadsheetml/2006/main" count="5754" uniqueCount="1431">
  <si>
    <t>附件1-2</t>
  </si>
  <si>
    <t>2021年度普通国省道养护信用评价参评项目公示明细表（长沙）</t>
  </si>
  <si>
    <t>长沙市交通运输局</t>
  </si>
  <si>
    <t>联系人及手机号：                            填报日期：   2022年  月  日</t>
  </si>
  <si>
    <t>序号</t>
  </si>
  <si>
    <t>市州</t>
  </si>
  <si>
    <t>计划文件名称</t>
  </si>
  <si>
    <t>计划文号</t>
  </si>
  <si>
    <t>计划下达的线路编号及桩号</t>
  </si>
  <si>
    <t>项目性质/大（中）修工程、应急工程等</t>
  </si>
  <si>
    <t>招标名称</t>
  </si>
  <si>
    <t>是否实施（未实施请说明原因）</t>
  </si>
  <si>
    <t xml:space="preserve">资质要求（养护资质或施工资质） </t>
  </si>
  <si>
    <t>养护工程招标方式</t>
  </si>
  <si>
    <t>养护工程进展情况</t>
  </si>
  <si>
    <t>养护工程中标单位</t>
  </si>
  <si>
    <t>中标合同金额（万元）</t>
  </si>
  <si>
    <t>备注</t>
  </si>
  <si>
    <t>公开招标</t>
  </si>
  <si>
    <t>邀请招标</t>
  </si>
  <si>
    <t>合法分包</t>
  </si>
  <si>
    <t>非公开招标</t>
  </si>
  <si>
    <t>其它/需说明具体情况</t>
  </si>
  <si>
    <t>已签合同未开工</t>
  </si>
  <si>
    <t>已开工在建</t>
  </si>
  <si>
    <t>完工</t>
  </si>
  <si>
    <t>设计单位</t>
  </si>
  <si>
    <t>施工单位</t>
  </si>
  <si>
    <t>检测单位</t>
  </si>
  <si>
    <t>监理单位</t>
  </si>
  <si>
    <t>①</t>
  </si>
  <si>
    <t>②</t>
  </si>
  <si>
    <t>③</t>
  </si>
  <si>
    <t>④</t>
  </si>
  <si>
    <t>⑤</t>
  </si>
  <si>
    <t>⑥</t>
  </si>
  <si>
    <t>⑦</t>
  </si>
  <si>
    <t>⑧</t>
  </si>
  <si>
    <t>⑨</t>
  </si>
  <si>
    <t>⑩</t>
  </si>
  <si>
    <t>⑾</t>
  </si>
  <si>
    <t>⑿</t>
  </si>
  <si>
    <t>⒀</t>
  </si>
  <si>
    <t>一、2021年度实施的计划内养护工程项目</t>
  </si>
  <si>
    <t>长沙市</t>
  </si>
  <si>
    <t>关于下达2021年度第一批普通国省道养护计划（大中修、路政治超、国道危旧桥改造）的通知</t>
  </si>
  <si>
    <t>湘交函[2021]222号</t>
  </si>
  <si>
    <t>浏阳市S204
K67.503- K73.397</t>
  </si>
  <si>
    <t>大修</t>
  </si>
  <si>
    <t>浏阳市S204线（K67+503-K73+397段）大修工程</t>
  </si>
  <si>
    <t>实施</t>
  </si>
  <si>
    <t>施工资质</t>
  </si>
  <si>
    <t>√</t>
  </si>
  <si>
    <t>湖南长存交通规划勘察设计有限公司常德分公司</t>
  </si>
  <si>
    <t>湖南发通路桥集团有限公司</t>
  </si>
  <si>
    <t>湖南雁扬工程管理有限公司</t>
  </si>
  <si>
    <t>望城区G240 K1699.999-K1701.971</t>
  </si>
  <si>
    <t>中修</t>
  </si>
  <si>
    <t>是</t>
  </si>
  <si>
    <t>政府小额投项目</t>
  </si>
  <si>
    <t>中榕规划设计有限公司</t>
  </si>
  <si>
    <t>湖南华品建设有限公司</t>
  </si>
  <si>
    <t>湖南鸿业工程项目管理有限公司</t>
  </si>
  <si>
    <t>浏阳市G354
K275 -276.5</t>
  </si>
  <si>
    <t>浏阳市“十三五”迎国评国省干线公路中修工程</t>
  </si>
  <si>
    <t>湖南华罡规划设计研究院有限公司</t>
  </si>
  <si>
    <t>湖南交安建设集团有限公司</t>
  </si>
  <si>
    <t>湖南省汇林工程建设监理有限公司</t>
  </si>
  <si>
    <t>浏阳市G354
K287.3- K287.5</t>
  </si>
  <si>
    <t>浏阳市“十三五”迎国评国省干线公路中修工程（第一批五标）</t>
  </si>
  <si>
    <t>邵阳市恒辉路桥工程建设有限公司</t>
  </si>
  <si>
    <t>张家界市公路工程监理有限责任公司</t>
  </si>
  <si>
    <t>浏阳市G354
K288.2-K288.6</t>
  </si>
  <si>
    <t xml:space="preserve">浏阳市G354
K320.663 -K321 </t>
  </si>
  <si>
    <t>中都工程设计有限公司</t>
  </si>
  <si>
    <t>湖南湘锐交通工程有限公司</t>
  </si>
  <si>
    <t>浏阳市G354
K323.1-K323.8</t>
  </si>
  <si>
    <t>浏阳市G354
K328-329.3</t>
  </si>
  <si>
    <t>浏阳市S204
K64.339-66.339</t>
  </si>
  <si>
    <t>2020年浏阳市迎国评应急养护工程第四标段</t>
  </si>
  <si>
    <t>浏阳市S207K4.8-6.6</t>
  </si>
  <si>
    <t>浏阳市S207线（K4+800-K6+600、K25+500-K26+800段）中修工程</t>
  </si>
  <si>
    <t>湖南丰达勘测规划设计有限公司</t>
  </si>
  <si>
    <t>湖南正道建筑工程有限公司</t>
  </si>
  <si>
    <t>湖南国汇项目管理有限责任公司</t>
  </si>
  <si>
    <t>浏阳市S207K25.5-26.8</t>
  </si>
  <si>
    <t>望城区S324K197.8-K198.75</t>
  </si>
  <si>
    <t>中北工程设计咨询有限公司</t>
  </si>
  <si>
    <t>湖南省西湖建筑集团有限公司</t>
  </si>
  <si>
    <t>无</t>
  </si>
  <si>
    <t>望城区交通建设事务中心实施</t>
  </si>
  <si>
    <t>宁乡市G234黄泥塘桥</t>
  </si>
  <si>
    <t>拆除重建
（全桥）</t>
  </si>
  <si>
    <t>2021年普通国省道危桥改造工程（黄泥塘桥、绕农2桥）</t>
  </si>
  <si>
    <t>湖南华坤建设工程有限公司</t>
  </si>
  <si>
    <t>长沙华南土木监理有限公司</t>
  </si>
  <si>
    <t>宁乡市G319绕农2桥</t>
  </si>
  <si>
    <t>加固改造</t>
  </si>
  <si>
    <t>关于下达2021年度第二批普通国省道养护计划（普通省道危桥改造等两项工程）的通知</t>
  </si>
  <si>
    <t>湘交函[2021]306号</t>
  </si>
  <si>
    <t>浏阳市S528毛田桥</t>
  </si>
  <si>
    <t>危桥改造</t>
  </si>
  <si>
    <t>S528线毛田桥维修加固工程</t>
  </si>
  <si>
    <t>湖南丰达勘测设计咨询有限公司</t>
  </si>
  <si>
    <t>邵阳通泰路桥建设有限公司</t>
  </si>
  <si>
    <t>湖南天福项目管理有限公司</t>
  </si>
  <si>
    <t>浏阳市S326小河桥</t>
  </si>
  <si>
    <t>S326线小河桥维修加固工程</t>
  </si>
  <si>
    <t>湖南湘达路桥建设有限公司</t>
  </si>
  <si>
    <t>长沙中核工程监理咨询有限公司</t>
  </si>
  <si>
    <t>长沙县S209南门桥</t>
  </si>
  <si>
    <t>长沙县2021年桥梁维修加固工程</t>
  </si>
  <si>
    <t>桥梁工程专业承包二级及以上资质</t>
  </si>
  <si>
    <t>长沙锦程公路勘测设计院有限公司</t>
  </si>
  <si>
    <t>湖南金沙路桥建设有限公司</t>
  </si>
  <si>
    <t>湖南湖大建设监理有限公司</t>
  </si>
  <si>
    <t>项目总工对应技术负责人</t>
  </si>
  <si>
    <t>长沙县S206道渡桥</t>
  </si>
  <si>
    <t>宁乡县S326岚光坪桥</t>
  </si>
  <si>
    <t>宁乡市S326线岚光坪桥拆除重建工程</t>
  </si>
  <si>
    <t>湖南富铭市政工程有限公司</t>
  </si>
  <si>
    <t>浏阳市S326跑马桥</t>
  </si>
  <si>
    <t>浏阳市S326线跑马桥拆除重建工程</t>
  </si>
  <si>
    <t>湖南交建勘测设计咨询有限公司</t>
  </si>
  <si>
    <t>湖南拓辉建设工程有限公司</t>
  </si>
  <si>
    <t>S104洞株公路K7+689-K20+044日常小修保养</t>
  </si>
  <si>
    <t>小修</t>
  </si>
  <si>
    <t>长沙市城郊公路养护服务中心S104洞株公路日常小修保养</t>
  </si>
  <si>
    <t>养护资质</t>
  </si>
  <si>
    <t>长沙市公路桥梁建设有限责任公司</t>
  </si>
  <si>
    <t>长沙市城郊公路养护服务中心河东片区公路日常小修保养服务</t>
  </si>
  <si>
    <t>湖南省辰波建设有限公司</t>
  </si>
  <si>
    <t>长沙市城郊公路养护服务中心河西片区公路日常小修保养服务</t>
  </si>
  <si>
    <t>施工及养护资质</t>
  </si>
  <si>
    <t>湖南省城市建筑集团有限公司</t>
  </si>
  <si>
    <t>关于对城郊公路养护服务中心管养的石燕桥、文革桥、城墙桥进行危桥改造的请示</t>
  </si>
  <si>
    <t>长交【2021】16</t>
  </si>
  <si>
    <t>2021年石燕桥、文革桥、城墙桥维修改造工程</t>
  </si>
  <si>
    <t>拆除重建</t>
  </si>
  <si>
    <t>政府采购</t>
  </si>
  <si>
    <t>2021年全省交通运输行业职业技能竞赛公路养护工（职工组）比赛及集训组织承办服务</t>
  </si>
  <si>
    <t>应急工程</t>
  </si>
  <si>
    <t>二、2021年度实施的2020年计划内养护工程项目</t>
  </si>
  <si>
    <t>2020年县道中修工程</t>
  </si>
  <si>
    <t>湖南筑达建筑工程有限公司</t>
  </si>
  <si>
    <t>三、其它</t>
  </si>
  <si>
    <t xml:space="preserve">备注：请各相关单位在公示期间进一步校核完善公示表中相关信息，若增加或纠正，请用红色标记；请填报黄底部分的相关信息，若没有该项，填写无。请校核完善相关信息后，加盖公章重新上报，加盖公章的扫描件及电子版发至sgljyhc@163.com。   </t>
  </si>
  <si>
    <t>2021年度普通国省道养护信用评价参评项目公示明细表（株洲）</t>
  </si>
  <si>
    <t>株洲市交通运输局 ：加盖公章</t>
  </si>
  <si>
    <t>株洲市</t>
  </si>
  <si>
    <t>攸县G106K1814-K1815</t>
  </si>
  <si>
    <t>2021年攸县第一批普通国省道路面大中修工程</t>
  </si>
  <si>
    <t>二类乙级</t>
  </si>
  <si>
    <t>湖南省交建工程集团有限公司</t>
  </si>
  <si>
    <t>湖南雁翔项目管理有限公司</t>
  </si>
  <si>
    <t>攸县G106K1818-K1819</t>
  </si>
  <si>
    <t>攸县G106K1821.524-1822.334</t>
  </si>
  <si>
    <t>炎陵县G106K1935-K1937</t>
  </si>
  <si>
    <t>2021 年 G106 国道炎陵段第一批路面中修工程</t>
  </si>
  <si>
    <t>2022年1月7日完成招标，因气温原因，不宜开工。</t>
  </si>
  <si>
    <t>广东中天工程设计有限公司</t>
  </si>
  <si>
    <t>湖南锐泽住宅工业有限公司</t>
  </si>
  <si>
    <t>炎陵县G106K1940-K1941</t>
  </si>
  <si>
    <t>炎陵县G106K1947-K1948</t>
  </si>
  <si>
    <t>炎陵县G357K846.534-K846.917</t>
  </si>
  <si>
    <t>株洲市炎陵县 G357 线 K846+534～K857+812 段
路面中修工程</t>
  </si>
  <si>
    <t>2020年迎国检项目，根据项目批示按照应急养护程序启动，进行了比选招标。</t>
  </si>
  <si>
    <t>湖南省城交设计研究院有限公司</t>
  </si>
  <si>
    <t>湖南省醴陵市通达建设工程有限公司</t>
  </si>
  <si>
    <t>株洲南方项目管理有限公司</t>
  </si>
  <si>
    <t>炎陵县G357K846.917-K857.812</t>
  </si>
  <si>
    <t>渌口区S207K132-K133</t>
  </si>
  <si>
    <t xml:space="preserve">是 </t>
  </si>
  <si>
    <t>施工  资质</t>
  </si>
  <si>
    <t>政府采购（竞争性磋商）</t>
  </si>
  <si>
    <t>湘西同浩工程设计有限公司</t>
  </si>
  <si>
    <t>株洲巽通道路桥梁工程有限责任公司</t>
  </si>
  <si>
    <t>湖南金路工程咨询监理有限公司</t>
  </si>
  <si>
    <t>攸县S333K67-68</t>
  </si>
  <si>
    <t>攸县S333K69-K70</t>
  </si>
  <si>
    <t>攸县S333K71-K72</t>
  </si>
  <si>
    <t>攸县S333K87-K88</t>
  </si>
  <si>
    <t>攸县S336K84-K85</t>
  </si>
  <si>
    <t>攸县S336K86-K90</t>
  </si>
  <si>
    <t>攸县S336K93-K94</t>
  </si>
  <si>
    <t>茶陵县G322上溪江小
桥</t>
  </si>
  <si>
    <t>茶陵县上溪江小桥危桥改造工程</t>
  </si>
  <si>
    <t>竞争性磋商</t>
  </si>
  <si>
    <t>娄底市城交设计有限公司</t>
  </si>
  <si>
    <t>湖南佑欣路桥工程有限公司</t>
  </si>
  <si>
    <t>茶陵县G322虎形桥</t>
  </si>
  <si>
    <t>茶陵县虎形桥危桥改造工程</t>
  </si>
  <si>
    <t>湖南一顺建设工程有限公司</t>
  </si>
  <si>
    <t>广安通力交通工程监理咨询有限公司</t>
  </si>
  <si>
    <t>炎陵县G356下关桥</t>
  </si>
  <si>
    <t>拆除重建
(左幅桥)</t>
  </si>
  <si>
    <t>下关桥改建项目</t>
  </si>
  <si>
    <t>危桥改造项目，根据炎陵县人民政府批准按照应急程序启动，进行了比选。</t>
  </si>
  <si>
    <t>湖南陆德工程咨询有限公司</t>
  </si>
  <si>
    <t>湖南博鸿建筑工程有限公司</t>
  </si>
  <si>
    <t>湖南郴州交通建设监理有限公司</t>
  </si>
  <si>
    <t>株洲市S104大坝桥</t>
  </si>
  <si>
    <t xml:space="preserve">S104线大坝桥拆除重建工程 </t>
  </si>
  <si>
    <t xml:space="preserve">  </t>
  </si>
  <si>
    <t>湖南华罡规划设计研究有限公司</t>
  </si>
  <si>
    <t>湖南典阳建设工程有限公司</t>
  </si>
  <si>
    <t>衡阳市衡通工程技术咨询服务有限公司</t>
  </si>
  <si>
    <t>醴陵市G106 K1758.608-K1759.208</t>
  </si>
  <si>
    <t>大修（应急工程）</t>
  </si>
  <si>
    <t>G106线醴陵段路面中修应急抢险处置工程</t>
  </si>
  <si>
    <t>是(养护应急实施)</t>
  </si>
  <si>
    <t>创辉达设计股份有限公司</t>
  </si>
  <si>
    <t>湖南国信建设集团有限公司、湖南湘通公路桥梁建设有限公司</t>
  </si>
  <si>
    <t>株洲市新凯工程建设监理有限责任公司</t>
  </si>
  <si>
    <t>醴陵交通局应急工程</t>
  </si>
  <si>
    <t>醴陵市G106 K1760.4-K1761.1</t>
  </si>
  <si>
    <t>醴陵市G106 K1767.181-K1768</t>
  </si>
  <si>
    <t>中修（应急工程）</t>
  </si>
  <si>
    <t>醴陵市G106 K1771.797-K1772.797</t>
  </si>
  <si>
    <t>茶陵县G106 K1842.5-K1843.5</t>
  </si>
  <si>
    <t>茶陵县G106线(K1842+500-K1843+500)中修工程</t>
  </si>
  <si>
    <t>湖南安顺建设工程有限公司</t>
  </si>
  <si>
    <t>攸县S336 K97-K98</t>
  </si>
  <si>
    <t>关于下发《2021年株洲市国省干线公路路面改善项目推进实施方案》的通知</t>
  </si>
  <si>
    <t>株交发【2020】41号</t>
  </si>
  <si>
    <t>攸县 S204 莲塘坳至路岭坳公路路面改善工程</t>
  </si>
  <si>
    <t>大中修</t>
  </si>
  <si>
    <t>综合一类乙级</t>
  </si>
  <si>
    <t>江苏森尚工程设计研究院 有限公司</t>
  </si>
  <si>
    <t>暂无</t>
  </si>
  <si>
    <t>株洲市炎陵县</t>
  </si>
  <si>
    <t>2020年G106、G356国道炎陵段路面中修工程（一标）</t>
  </si>
  <si>
    <t>迎国检项目，按照应急养护模式启动，进行了邀请比选</t>
  </si>
  <si>
    <t>广州中天工程设计有限公司</t>
  </si>
  <si>
    <t>湖南中兴公路桥梁建设有限公司</t>
  </si>
  <si>
    <t>2020年G106、G356国道炎陵段路面中修工程（二标）</t>
  </si>
  <si>
    <t>2021年度普通国省道养护信用评价参评项目公示明细表（湘潭）</t>
  </si>
  <si>
    <t>湘潭市交通运输局 ：加盖公章</t>
  </si>
  <si>
    <t>湘潭市</t>
  </si>
  <si>
    <t>湘乡市G320K1282.434-1286.026</t>
  </si>
  <si>
    <t>2021年G320线虞塘段（K1282+707-K1286+317）水泥路面大修工程</t>
  </si>
  <si>
    <t>邵阳市交通规划勘察设计院</t>
  </si>
  <si>
    <t>湖南省湘平路桥建设有限公司</t>
  </si>
  <si>
    <t xml:space="preserve"> </t>
  </si>
  <si>
    <t>市养护中心</t>
  </si>
  <si>
    <t>湘乡市G320虞塘河桥</t>
  </si>
  <si>
    <t>韶山市G354 K504.7-K505</t>
  </si>
  <si>
    <t>预防性养护</t>
  </si>
  <si>
    <t>G354线韶山段沥青面微表处路面改善工程</t>
  </si>
  <si>
    <t>邵阳规划勘测设计院</t>
  </si>
  <si>
    <t>湖南明鹏工程建设有限公司</t>
  </si>
  <si>
    <t>湘潭市创新建设项目管理有限公司</t>
  </si>
  <si>
    <t>韶山</t>
  </si>
  <si>
    <t>韶山市G354 K506.891-K507</t>
  </si>
  <si>
    <t>韶山市G354 K508-K508.3</t>
  </si>
  <si>
    <t>湘潭县G107飞龙桥</t>
  </si>
  <si>
    <t>2021年国省道危旧桥梁改造工程(飞龙桥等16座桥梁)一阶段工程</t>
  </si>
  <si>
    <t>湘潭市公路与桥梁建设有限公司；湘潭市综合开发基础设施建设有限公司</t>
  </si>
  <si>
    <t>市养护中心(205.8888+174.32万元)</t>
  </si>
  <si>
    <t>湘潭县G107锦星桥</t>
  </si>
  <si>
    <t>湘潭县G107仁寿桥</t>
  </si>
  <si>
    <t>湘潭县G320杨柳桥</t>
  </si>
  <si>
    <t>湘潭县G320排仙桥</t>
  </si>
  <si>
    <t>湘乡市G320山枣桥</t>
  </si>
  <si>
    <t>湘乡市G320成江桥</t>
  </si>
  <si>
    <t>湘乡市G320七星桥</t>
  </si>
  <si>
    <t>湘乡市G320瓦石桥</t>
  </si>
  <si>
    <t>湘乡市G320鸡子坝桥</t>
  </si>
  <si>
    <t>湘乡市G320西北桥</t>
  </si>
  <si>
    <t>湘乡市G320五里桥</t>
  </si>
  <si>
    <t>湘乡市G320青山桥</t>
  </si>
  <si>
    <t>湘乡市G320油麻桥</t>
  </si>
  <si>
    <t>韶山市G240大治桥</t>
  </si>
  <si>
    <t>韶山市G240下文桥</t>
  </si>
  <si>
    <t>湘潭市S216涟水大桥</t>
  </si>
  <si>
    <t>2021年湘潭市国省道危旧桥梁改造工程S216线（K71+032）涟水大桥施工</t>
  </si>
  <si>
    <t>中南建设集团有限公司</t>
  </si>
  <si>
    <t>湘潭县S219线群英桥K33.45</t>
  </si>
  <si>
    <t>已实施</t>
  </si>
  <si>
    <t>∨</t>
  </si>
  <si>
    <t>湘乡市建设工程有限公司</t>
  </si>
  <si>
    <t>湖南通达建设工程咨询监理有限公司</t>
  </si>
  <si>
    <t>湘潭县</t>
  </si>
  <si>
    <t>湘潭县S219线石潭大桥K35.37</t>
  </si>
  <si>
    <t>韶山市G240 K1755.582-K1758</t>
  </si>
  <si>
    <t>G320、G240线湘潭市2021年沥青路面预防性养护工程</t>
  </si>
  <si>
    <t>韶山市G240 K1760-K1763</t>
  </si>
  <si>
    <t>湘乡市G320 K1286.338-K1288.61</t>
  </si>
  <si>
    <t xml:space="preserve">附件1-2 </t>
  </si>
  <si>
    <t>2021年度普通国省道养护信用评价参评项目公示明细表（衡阳）</t>
  </si>
  <si>
    <t>衡阳市交通运输局 ：加盖公章</t>
  </si>
  <si>
    <t>衡阳市</t>
  </si>
  <si>
    <t>衡山县G107 K1857.974-K1859.320</t>
  </si>
  <si>
    <t>衡阳市2021年国国省干线公路大中修项目（衡山县G107、衡山县G240）</t>
  </si>
  <si>
    <t>衡阳市衡通公路桥梁勘察设计有限公司</t>
  </si>
  <si>
    <t>常德市交通建设监理咨询有限公司</t>
  </si>
  <si>
    <t>衡山县G240 K1861-K1862</t>
  </si>
  <si>
    <t>祁东县G322 K1328.39-1333.355</t>
  </si>
  <si>
    <t>衡阳市2021年国省干线公路大中修工程项目第一标段</t>
  </si>
  <si>
    <t>一类甲级</t>
  </si>
  <si>
    <t>衡阳公路桥梁建设有限公司</t>
  </si>
  <si>
    <t>祁东县G322 K1361.705-1363.547</t>
  </si>
  <si>
    <t>耒阳市G356 K1102.121-K1106.000</t>
  </si>
  <si>
    <t>祁东县G356 K1271-1273.000</t>
  </si>
  <si>
    <t>祁东县S240 K336-K340</t>
  </si>
  <si>
    <t>衡东县S336 K113.4-K117.2</t>
  </si>
  <si>
    <t>衡南县S336 K160-K163.345</t>
  </si>
  <si>
    <t>珠晖区S337 K169.343-K177.976</t>
  </si>
  <si>
    <t>衡山县G107 K1821.285-K1822</t>
  </si>
  <si>
    <t>湖南万喜建设工程有限公司衡山分公司</t>
  </si>
  <si>
    <t>湖南雁杨工程管理有限公司</t>
  </si>
  <si>
    <t>耒阳市G107 K1961-K1962</t>
  </si>
  <si>
    <t>2021年耒阳G107线中修工程</t>
  </si>
  <si>
    <t>市政公用工程施工  贰级</t>
  </si>
  <si>
    <t>衡阳市亿城建设有限公司</t>
  </si>
  <si>
    <t>中新创达咨询有限公司衡阳分公司</t>
  </si>
  <si>
    <t>耒阳市G107 K1966.000-K1967.000</t>
  </si>
  <si>
    <t>衡东县G240 K1895.068-K1897</t>
  </si>
  <si>
    <t>公路工程施工总承包叁级</t>
  </si>
  <si>
    <t>潇湘建工集团有限公司</t>
  </si>
  <si>
    <t>衡南县G322 K1210.133-K1212.15</t>
  </si>
  <si>
    <t>衡阳市途安交通工程有限公司</t>
  </si>
  <si>
    <t>衡南县G322 K1220-K1222</t>
  </si>
  <si>
    <t>衡南县G322 K1225.353-K1226.953</t>
  </si>
  <si>
    <t>衡南县G322 K1227.3-K1229</t>
  </si>
  <si>
    <t>衡南县G322 K1230.3-K1231</t>
  </si>
  <si>
    <t>祁东县G356 K1274.7-K1276.16</t>
  </si>
  <si>
    <t>总承包叁级</t>
  </si>
  <si>
    <t>湖南丰润沥青有限公司</t>
  </si>
  <si>
    <t>祁东县G356 K1281.234-K1284.09</t>
  </si>
  <si>
    <t>衡东县G240 K1911-K1911.372</t>
  </si>
  <si>
    <t>湖南省融达机械工程有限公司</t>
  </si>
  <si>
    <t>衡阳县S336 K211-K215</t>
  </si>
  <si>
    <t>衡阳县西渡镇S336线预防性养护工程政府采购项目</t>
  </si>
  <si>
    <t>政府采购竞争性磋商</t>
  </si>
  <si>
    <t>首辅工程设计有限公司</t>
  </si>
  <si>
    <t>衡南三湘建筑工程有限公司</t>
  </si>
  <si>
    <t>衡山县G240衡山湘江
大桥</t>
  </si>
  <si>
    <t>拆除重建
(上部结</t>
  </si>
  <si>
    <t>G240衡山湘江大桥维修加固工程标段施工招标</t>
  </si>
  <si>
    <t>正在办理施工许可</t>
  </si>
  <si>
    <t>湖南省交通规划勘察设计院有限公司</t>
  </si>
  <si>
    <t>衡南县G107 K1908.822-K1910.153</t>
  </si>
  <si>
    <t>衡南县弘湘沥青建材有限公司</t>
  </si>
  <si>
    <t>衡山县G107 K1827.4-K1829.05</t>
  </si>
  <si>
    <t>养护</t>
  </si>
  <si>
    <t>宜昌砼富公路养护有限公司</t>
  </si>
  <si>
    <t>衡阳县S336线城坪冲桥K242.944</t>
  </si>
  <si>
    <t>泾清项目管理有限公司湘衡分公司</t>
  </si>
  <si>
    <t>祁东县S339线杨柳桥K60.879</t>
  </si>
  <si>
    <t>拆除重建（全桥）</t>
  </si>
  <si>
    <t>祁东县鸟江镇杨柳桥危桥改造工程</t>
  </si>
  <si>
    <t>湖南省天宇建设工程有限公司</t>
  </si>
  <si>
    <t>祁东县S226线反修桥K165.754</t>
  </si>
  <si>
    <t>祁东县S226线反修桥危桥改造工程</t>
  </si>
  <si>
    <t>祁东县S226线马杜桥K166.922</t>
  </si>
  <si>
    <t>祁东县S226线马杜桥危桥改造工程</t>
  </si>
  <si>
    <t>常宁市S343线小湘潭圆桥K111.071</t>
  </si>
  <si>
    <t>关于公路工程施工的网上超市合同</t>
  </si>
  <si>
    <t>公路工程施工总承包叁级及以上</t>
  </si>
  <si>
    <t>政府采购，网上竞价</t>
  </si>
  <si>
    <t>湖南六六工程建设有限公司</t>
  </si>
  <si>
    <t>关于下达2021年度普通国省道第三批养护计划的通知</t>
  </si>
  <si>
    <t>湘交函[2021]568号</t>
  </si>
  <si>
    <t>常宁市S222线侯家桥K281.147</t>
  </si>
  <si>
    <t>常宁市S222线侯家桥危桥改造工程</t>
  </si>
  <si>
    <t>湖南省亿辉建筑有限公司</t>
  </si>
  <si>
    <t>衡阳市路翔公路监理咨询有限公司</t>
  </si>
  <si>
    <t>技术负责人（项目总工）</t>
  </si>
  <si>
    <t>2021年度普通国省道养护信用评价参评项目公示明细表（益阳）</t>
  </si>
  <si>
    <t>益阳市交通运输局 ：加盖公章</t>
  </si>
  <si>
    <t>益阳市</t>
  </si>
  <si>
    <t xml:space="preserve">安化县G207 K2976-2978 </t>
  </si>
  <si>
    <t>益阳市2021年普通国省道公路大中修工程</t>
  </si>
  <si>
    <t>养护  资质</t>
  </si>
  <si>
    <t>施工采取公开招标，设计、监理采取竞争性磋商</t>
  </si>
  <si>
    <t>益阳市交通规划勘察设计院有限公司</t>
  </si>
  <si>
    <t>湖南省益阳公路桥梁建设有限责任公司</t>
  </si>
  <si>
    <t>益阳市公路工程监理有限责任公司</t>
  </si>
  <si>
    <t>A</t>
  </si>
  <si>
    <t>安化县G207 K2980-K2982</t>
  </si>
  <si>
    <t>安化县G207 K3006.255-K3006.6</t>
  </si>
  <si>
    <t>安化县G207 K3018.25-K3020</t>
  </si>
  <si>
    <t>安化县G207 K3026.119-K3027.79</t>
  </si>
  <si>
    <t xml:space="preserve">安化县G207 K3030.618-3033.814 </t>
  </si>
  <si>
    <t>安化县G536 K285-K293 .4</t>
  </si>
  <si>
    <t>安化县G536 K295.454 -K304</t>
  </si>
  <si>
    <t>安化县G536 K306.5 -K306.844</t>
  </si>
  <si>
    <t>安化县S319 K283.7 -K288</t>
  </si>
  <si>
    <t>桃江县G207 K2950.609 -K2952</t>
  </si>
  <si>
    <t>益阳远程公路建设有限公司</t>
  </si>
  <si>
    <t>B</t>
  </si>
  <si>
    <t>桃江县S223 K228 -K233.5</t>
  </si>
  <si>
    <t>桃江县S223 K198 -K211.934</t>
  </si>
  <si>
    <t>益阳市2021年普通国省道公路大中修工程C标</t>
  </si>
  <si>
    <t>湖南达谊路桥工程有限公司</t>
  </si>
  <si>
    <t>C</t>
  </si>
  <si>
    <t>资阳区S223 K176.502-K178.061</t>
  </si>
  <si>
    <t>湖南路港建设有限公司</t>
  </si>
  <si>
    <t>D</t>
  </si>
  <si>
    <t>资阳区S319 K199.106 -K205.45</t>
  </si>
  <si>
    <t>赫山区G319 K1455.524-K1458.128</t>
  </si>
  <si>
    <t>湖南途嘉道路养护有限责任公司</t>
  </si>
  <si>
    <t>E</t>
  </si>
  <si>
    <t>赫山区G319 K1458.875-K1459.852</t>
  </si>
  <si>
    <t xml:space="preserve">赫山区G319 K1436.73 -K1443.934 </t>
  </si>
  <si>
    <t>南县S218 K51.159-K69.363</t>
  </si>
  <si>
    <t>增设安全设施等</t>
  </si>
  <si>
    <t>2021年益阳S218、S225、S319、S322安全设施精细化提升工程</t>
  </si>
  <si>
    <t>公路交通工程（公共安全设施分项）专业承包二级及以上资质</t>
  </si>
  <si>
    <t>益阳市交通规划勘测设计院有限公司</t>
  </si>
  <si>
    <t>湖南华鑫美好公路环境建设有限公司</t>
  </si>
  <si>
    <t>中元方工程咨询有限公司</t>
  </si>
  <si>
    <t>桃江县S225 K32.204-K51.006</t>
  </si>
  <si>
    <t>桃江县S319 K235-K237.8</t>
  </si>
  <si>
    <t>桃江县S319 K261.554-K273.095</t>
  </si>
  <si>
    <t>桃江县S319 K278.99-K282.572</t>
  </si>
  <si>
    <t>安化县S319 K321.72-K322.02</t>
  </si>
  <si>
    <t>安化县S319 329.02-K331.59</t>
  </si>
  <si>
    <t>安化县S322 K18.08-K20.475</t>
  </si>
  <si>
    <t>关于下达2020年第三批国省道大中修计划的通知</t>
  </si>
  <si>
    <t>湘交函[2020]516号</t>
  </si>
  <si>
    <t>安化县G207 K2965.151-K2968.151</t>
  </si>
  <si>
    <t>益阳市2020年第三批普通国省道公路大修工程</t>
  </si>
  <si>
    <t>湖南达路基交通工程有限公司</t>
  </si>
  <si>
    <t>桃江县G234 K2176-K2180</t>
  </si>
  <si>
    <t>桃江县G207 K2941-K2945.585</t>
  </si>
  <si>
    <t>沅江市S510 K7.533-K14.435</t>
  </si>
  <si>
    <t>湖南佳林建设集团有限公司</t>
  </si>
  <si>
    <t>三、其他</t>
  </si>
  <si>
    <t>关于下达2020年年度全省交通运输投资计划的通知</t>
  </si>
  <si>
    <t>湘交函计统[2020]36号</t>
  </si>
  <si>
    <t>安化县G536K320-K322</t>
  </si>
  <si>
    <t>益阳市2020年普通国省道公路大修工程</t>
  </si>
  <si>
    <t>安化县G536K330-K336</t>
  </si>
  <si>
    <t>安化县G354K712.34-K712.70</t>
  </si>
  <si>
    <t>关于下达2020年第二批国省道大中修计划的通知</t>
  </si>
  <si>
    <t>湘交函[2020]304号</t>
  </si>
  <si>
    <t>安化县S542K39.473-K52.08</t>
  </si>
  <si>
    <t>桃江县G234 K2171.785-K2176</t>
  </si>
  <si>
    <t>赫山区S221K76.862-K80.093</t>
  </si>
  <si>
    <t>桃江县G234K2180-K2181.293</t>
  </si>
  <si>
    <t>大通湖区S510K0-K1</t>
  </si>
  <si>
    <t>南县G353K1215.890-K1216.890</t>
  </si>
  <si>
    <t>南县S313K192.048-K195.152</t>
  </si>
  <si>
    <t>南县G234K2066.900-K2069.792</t>
  </si>
  <si>
    <t>专项养护</t>
  </si>
  <si>
    <t>2021年度益阳普通国省道交通问题顽瘴痼疾整治工程（G207、G536等27处）项目采购</t>
  </si>
  <si>
    <t>公路工程总承包三级及以上资质</t>
  </si>
  <si>
    <t>市州自筹</t>
  </si>
  <si>
    <t>2021年度普通国省道养护信用评价参评项目公示明细表（邵阳）</t>
  </si>
  <si>
    <t>邵阳市交通运输局 ：加盖公章</t>
  </si>
  <si>
    <t>邵阳市</t>
  </si>
  <si>
    <t>城步县S248 K113-K115.893</t>
  </si>
  <si>
    <t>2021 年度城步县 S248 线大修工程项目</t>
  </si>
  <si>
    <t>养护及施工资质</t>
  </si>
  <si>
    <t>完  工</t>
  </si>
  <si>
    <t>邵阳市宏腾交通建设监理有限公司</t>
  </si>
  <si>
    <t>城步县S248 K115.893-117</t>
  </si>
  <si>
    <t>邵东市S336 K250.64-K253.502</t>
  </si>
  <si>
    <t>2021年度邵东市S336线大修工程</t>
  </si>
  <si>
    <t>湖南华罡规划设计研究院</t>
  </si>
  <si>
    <t>邵阳公路桥梁建设有限责任公司</t>
  </si>
  <si>
    <t>邵东市S336 K259.364-K264.758</t>
  </si>
  <si>
    <t>隆回县G320南岳庙桥</t>
  </si>
  <si>
    <t>隆回县G320线南岳庙桥维修加固工程</t>
  </si>
  <si>
    <t>施工总承包三级</t>
  </si>
  <si>
    <t>湖南省瑞通路桥有限公司</t>
  </si>
  <si>
    <t>新邵县S236石马江桥</t>
  </si>
  <si>
    <t>S236线新邵县石马江桥维修改造工程施工招标</t>
  </si>
  <si>
    <t>湖南旭日东升建筑工程有限公司</t>
  </si>
  <si>
    <t>深圳市龙城建设监理有限公司湘中分公司</t>
  </si>
  <si>
    <t>邵阳县S336 K353.24-K354.225</t>
  </si>
  <si>
    <t>2021年邵阳县S336线大修工程</t>
  </si>
  <si>
    <t>否</t>
  </si>
  <si>
    <t>怀化市交通规划勘察设计院有限公司</t>
  </si>
  <si>
    <t>邵阳市宝庆公路桥梁工程有限公司</t>
  </si>
  <si>
    <t>邵阳市宏腾交通建设监理
有限公司</t>
  </si>
  <si>
    <t>隆回县S240线备战桥178.536</t>
  </si>
  <si>
    <t>隆回县S240线备战桥拆除重建工程</t>
  </si>
  <si>
    <t>湘交函（2020）304号</t>
  </si>
  <si>
    <t>新邵县G207线K3109+375-K3112+875，K3118+375-K3120+375； S236线K163+460-K164+960，K169+700-K171+900</t>
  </si>
  <si>
    <t>2020年新邵县G207线大修和S236线中修工程</t>
  </si>
  <si>
    <t>养护
资质</t>
  </si>
  <si>
    <t>怀化市公路勘察设计院</t>
  </si>
  <si>
    <t>湖南金君工程咨询监理有限公司</t>
  </si>
  <si>
    <t>《湖南省交通运输厅关于下达2020年第一批全年度交通运输第一批投资计划的通知》</t>
  </si>
  <si>
    <t>湘交计统【2020】36号</t>
  </si>
  <si>
    <t>2020年干线公路迎“国检”路段灾毁重建工程S322、S240、S242线大中修</t>
  </si>
  <si>
    <t>应急养护</t>
  </si>
  <si>
    <t>2020年隆回县S240线K160+215-K167+796</t>
  </si>
  <si>
    <t>湖南华罡规划设计研究院设计有限公司</t>
  </si>
  <si>
    <t>湖南富凯建设有限公司</t>
  </si>
  <si>
    <t>湖南宏腾交通建设监理有限公司</t>
  </si>
  <si>
    <t>关于下达2020年度全省交通计划投资计划的通知</t>
  </si>
  <si>
    <t>湘交计统（2020）36号</t>
  </si>
  <si>
    <t>新宁县G241 K2573.400-K2577.9</t>
  </si>
  <si>
    <t>2020年新宁县G241线大修工程</t>
  </si>
  <si>
    <t>深圳市龙城建设监理有限公司</t>
  </si>
  <si>
    <t>2021年度普通国省道养护信用评价参评项目公示明细表（常德）</t>
  </si>
  <si>
    <t>常德市交通运输局</t>
  </si>
  <si>
    <t>常德市</t>
  </si>
  <si>
    <t>石门G241 K1959-K1962.155</t>
  </si>
  <si>
    <t>石门县G241线K1959+000-K1962+155路面大修项目</t>
  </si>
  <si>
    <t>常德大德公路勘察设计有限公司</t>
  </si>
  <si>
    <t>湖南映晟交通建设工程有限公司</t>
  </si>
  <si>
    <t>桃源G319 K1582.716-K1583.716</t>
  </si>
  <si>
    <t>桃源县G319线路面大修工程
（K1582+716-K1583+716）</t>
  </si>
  <si>
    <t>湖南天煦交通规划设计有限公司</t>
  </si>
  <si>
    <t>湖南辰泰建设工程有限公司</t>
  </si>
  <si>
    <t>津市S224 K70.393-K74</t>
  </si>
  <si>
    <t>津市市S224线路面大修工程（新洲段）</t>
  </si>
  <si>
    <t>湖南鸿路工程技术有限公司</t>
  </si>
  <si>
    <t>怀化广通工程监理有限公司</t>
  </si>
  <si>
    <t>津市S224 K85-K87.473</t>
  </si>
  <si>
    <t>津市市S225线路面大修工程（毛里湖段）</t>
  </si>
  <si>
    <t>湖南常德路桥建设集团有限公司</t>
  </si>
  <si>
    <t>汉寿S224 K144-K145.083</t>
  </si>
  <si>
    <t>汉寿县S224线路面大修工程</t>
  </si>
  <si>
    <t>湖南理大交通科技发展有限公司</t>
  </si>
  <si>
    <t>贵州水路城建设有限公司</t>
  </si>
  <si>
    <t>石门S234  K78.12-K79</t>
  </si>
  <si>
    <t>未招标合并在为2020年大修提前实施。经请示县政府同意，并入一个合同段作为增资范围实施。</t>
  </si>
  <si>
    <t>广西金路投资建设有限公司</t>
  </si>
  <si>
    <t>常德市远程公路工程建设监理有限公司</t>
  </si>
  <si>
    <t>桃源S318 K37.187-K42</t>
  </si>
  <si>
    <t>桃源县S318线路面大修工程</t>
  </si>
  <si>
    <t>湖南昌恒建设有限公司/湖南省四通建设有限公司</t>
  </si>
  <si>
    <t>桃源S318 K46-K47</t>
  </si>
  <si>
    <t>湖南大象山园林建设工程有限公司</t>
  </si>
  <si>
    <t>澧县S233 K6.5-K8.5</t>
  </si>
  <si>
    <t>澧县S233、514线路面大修工程</t>
  </si>
  <si>
    <t>邵阳市
交通规
划勘察
设计院</t>
  </si>
  <si>
    <t>湖南省正邦建设工程有限公司</t>
  </si>
  <si>
    <t>澧县S233 K14.5-K16.5</t>
  </si>
  <si>
    <t>澧县S233 K27.996-K28.996</t>
  </si>
  <si>
    <t>澧县S514 K0-K1</t>
  </si>
  <si>
    <t>桃源G319 K1622-K1625</t>
  </si>
  <si>
    <t>桃源县G319线路面中修工程
（K1622+000-1625+000）</t>
  </si>
  <si>
    <t>桃源G319 K1646.506-K1647.506</t>
  </si>
  <si>
    <t>桃源县G319线路面中修工程
（K1646+506-K1647+506）</t>
  </si>
  <si>
    <t>湖南桃花源建设有限公司</t>
  </si>
  <si>
    <t>安乡县G353丁家渡大
桥</t>
  </si>
  <si>
    <t>安乡县G353丁家渡大
桥维修加固工程</t>
  </si>
  <si>
    <t>竞争性谈判</t>
  </si>
  <si>
    <t>湖南交通规划勘察设计院有限公司</t>
  </si>
  <si>
    <t>湖南宏振建设工程有限公司</t>
  </si>
  <si>
    <t>安乡县G353夹夹大桥</t>
  </si>
  <si>
    <t>安乡县G353夹夹大
桥维修加固工程</t>
  </si>
  <si>
    <t>湖南天慧项目咨询管理有限公司</t>
  </si>
  <si>
    <t>汉寿县G319崔家桥</t>
  </si>
  <si>
    <t>崔家桥拆除重建</t>
  </si>
  <si>
    <t>已完成</t>
  </si>
  <si>
    <t>湖南省四通建设有限公司</t>
  </si>
  <si>
    <t>汉寿县G319马嘶桥</t>
  </si>
  <si>
    <t>马嘶桥加固改造</t>
  </si>
  <si>
    <t>澧县G207艳洲渠桥</t>
  </si>
  <si>
    <t>艳洲渠桥维修改造工程</t>
  </si>
  <si>
    <t>湖南汉泰建设有限公司</t>
  </si>
  <si>
    <t>上海高科工程咨询监理有限公司</t>
  </si>
  <si>
    <t>桃源县G319羯羊铺桥</t>
  </si>
  <si>
    <t>桃源县G319线羯羊铺桥重建工程、白石桥维修加固工程</t>
  </si>
  <si>
    <t>桃源县G319白石桥</t>
  </si>
  <si>
    <t>石门县G353三眼桥</t>
  </si>
  <si>
    <t>石门县G353线三眼桥、合坪桥危桥改造项目</t>
  </si>
  <si>
    <t>政府采购方式</t>
  </si>
  <si>
    <t>石门天顺路桥建设有限公司</t>
  </si>
  <si>
    <t>石门县G353合坪桥</t>
  </si>
  <si>
    <t>桃源县S318观音寺小桥</t>
  </si>
  <si>
    <t>桃源县S318线观音寺小桥重建工程</t>
  </si>
  <si>
    <t>与第三批计划重复，以序号19为准</t>
  </si>
  <si>
    <t>桃源县S315马行桥</t>
  </si>
  <si>
    <t>桃源县S315线马行桥拆除重建工程</t>
  </si>
  <si>
    <t>与第三批计划重复，以序号20为准</t>
  </si>
  <si>
    <t>桃源县S311观音港桥</t>
  </si>
  <si>
    <t>桃源县S311线观音港桥拆除重建工程</t>
  </si>
  <si>
    <t>与第三批计划重复，以序号21为准</t>
  </si>
  <si>
    <t>桃源县S328聂家桥</t>
  </si>
  <si>
    <t>桃源县S238线聂家桥拆除重建工程</t>
  </si>
  <si>
    <t>湖南昌恒建设有限公司</t>
  </si>
  <si>
    <t>与第三批计划重复，以序号22为准</t>
  </si>
  <si>
    <t>津市S224中南桥</t>
  </si>
  <si>
    <t>津市市S224线中南桥拆除重建工程</t>
  </si>
  <si>
    <t>湖南联智科技股份有限公司</t>
  </si>
  <si>
    <t>安乡县顺达路桥建设开发有限公司</t>
  </si>
  <si>
    <t>津市S224哑河大桥</t>
  </si>
  <si>
    <t>津市市 S224 线哑河大桥维修改造项目</t>
  </si>
  <si>
    <t>桃源S318 K43-K46</t>
  </si>
  <si>
    <t>津市市S224 K87.473-K87.823</t>
  </si>
  <si>
    <t>鼎城区S224 K119.988-K122.799</t>
  </si>
  <si>
    <t>S224线路面大修工程</t>
  </si>
  <si>
    <t>鼎城区S311 K23.381-K23.881</t>
  </si>
  <si>
    <t>S311线路面大修工程</t>
  </si>
  <si>
    <t>鼎城区S311 K30.4-K32.4</t>
  </si>
  <si>
    <t>鼎城区S311 K35.2-K37.2</t>
  </si>
  <si>
    <t>安乡县S512 K12.23-K12.53</t>
  </si>
  <si>
    <t>安乡县S512线迎国检抢修工程</t>
  </si>
  <si>
    <t>迎国检抢修</t>
  </si>
  <si>
    <t>湖南惠联路桥有限公司</t>
  </si>
  <si>
    <t>安乡县S512 K13.676-K13.746</t>
  </si>
  <si>
    <t>安乡县S512 K17.056-K18.66</t>
  </si>
  <si>
    <t>鼎城区S311 K47.301-K49.251</t>
  </si>
  <si>
    <t>G319东线、S311线路面中修工程</t>
  </si>
  <si>
    <t>鼎城区G319 K1532.105-K1537.266</t>
  </si>
  <si>
    <t>汉寿县G319 K1520.706-K1525.117</t>
  </si>
  <si>
    <t>路面中修1标段</t>
  </si>
  <si>
    <t>汉寿县G319 K1526.117-K1532.103</t>
  </si>
  <si>
    <t>临澧县保通水毁抢修及交通抗疫应急省补助资金30万元</t>
  </si>
  <si>
    <t>G207一号大道</t>
  </si>
  <si>
    <t>60万以下不进行政府采购</t>
  </si>
  <si>
    <t>临澧万福建筑工程有限公司</t>
  </si>
  <si>
    <t>石门县保通水毁抢修及交通抗疫应急省补助资金100万元</t>
  </si>
  <si>
    <t>石门县S522线（K15+900）路基边坡整治</t>
  </si>
  <si>
    <t>电子卖场</t>
  </si>
  <si>
    <t>石门县澧南建筑工程有限公司</t>
  </si>
  <si>
    <t>石门县S304线（K12+100、K12+700）路基边坡整治</t>
  </si>
  <si>
    <t>湖南亿启建设工程有限公司</t>
  </si>
  <si>
    <t>桃源县保通水毁抢修及交通抗疫应急省补助资金40万元</t>
  </si>
  <si>
    <t>S318理工港段抢险工程</t>
  </si>
  <si>
    <t>黄甲铺养护站</t>
  </si>
  <si>
    <t>S318理工港段</t>
  </si>
  <si>
    <t>关于下达2021年度普通国省道第四批养护计划的通知</t>
  </si>
  <si>
    <t>湘交函[2021]693号</t>
  </si>
  <si>
    <t>鼎城区保通水毁抢修省补助资金20万</t>
  </si>
  <si>
    <t>一号大道养护站</t>
  </si>
  <si>
    <t>汉寿县保通水毁抢修省补助资金30万</t>
  </si>
  <si>
    <t>S513、S317抢修工程</t>
  </si>
  <si>
    <t>应急抢险项目，未招标。</t>
  </si>
  <si>
    <t>汉寿县公路工程有限公司</t>
  </si>
  <si>
    <t>津市市保通水毁抢修省补助资金20万</t>
  </si>
  <si>
    <t>S516(原S238）肖家湖段抢险工程</t>
  </si>
  <si>
    <t>公路施工总承包叁级及以上</t>
  </si>
  <si>
    <t>湖南省交通科学研究院有限公司</t>
  </si>
  <si>
    <t>湖南省欣厦建设工程有限公司</t>
  </si>
  <si>
    <t>石门县保通水毁抢修省补助资金50万</t>
  </si>
  <si>
    <t>石门县公路建设养护中心各道班</t>
  </si>
  <si>
    <t>雨季应急抢通，含处理坍塌方，路面及水沟清理，机械台班，人工</t>
  </si>
  <si>
    <t>桃源县保通水毁抢修省补助资金30万</t>
  </si>
  <si>
    <t>S318龙潭段抢险工程</t>
  </si>
  <si>
    <t>龙潭养护站</t>
  </si>
  <si>
    <t>S318龙潭段</t>
  </si>
  <si>
    <t>常德津市市公路建设养护中心</t>
  </si>
  <si>
    <t>中、小修工程</t>
  </si>
  <si>
    <t>津市市2021年国省干线公路养护工程（含所有养护线路）</t>
  </si>
  <si>
    <t>2021年度普通国省道养护信用评价参评项目公示明细表（岳阳）</t>
  </si>
  <si>
    <t>岳阳市交通运输局 ：加盖公章</t>
  </si>
  <si>
    <t>岳阳市</t>
  </si>
  <si>
    <t>平江县G106 K1571.2-K1572.4</t>
  </si>
  <si>
    <t>平江县2021年度国省道路面大修工程设计施工总承包</t>
  </si>
  <si>
    <t>公路养护工程一类乙级</t>
  </si>
  <si>
    <t>EPC</t>
  </si>
  <si>
    <t>平顶山市公路交通勘察设计院</t>
  </si>
  <si>
    <t>岳阳盛利工程有限公司、湖南省湘东路桥建筑有限公司</t>
  </si>
  <si>
    <t>岳阳交通工程项目管理有限公司</t>
  </si>
  <si>
    <t>平江G106和S201三个大修项目打包招标</t>
  </si>
  <si>
    <t>平江县G106 K1593.8-K1604</t>
  </si>
  <si>
    <t>平江县S201 K0.000-K3.000</t>
  </si>
  <si>
    <t>华容G240 K1469-K1472.539</t>
  </si>
  <si>
    <t>岳阳长江经济带沿江公路（华容段）施工招标</t>
  </si>
  <si>
    <t>公路工程施工总承包贰级</t>
  </si>
  <si>
    <t>湖南稼沛工程咨询有限公司</t>
  </si>
  <si>
    <t>湖南省湘交建设集团有限公司</t>
  </si>
  <si>
    <t>临湘G353 K1080-1087.11</t>
  </si>
  <si>
    <t>临湘市G353线K1080+000-K1087+224段大修工程设计-采购-施工总承包（EPC）标段设计施工总承包招标</t>
  </si>
  <si>
    <t>公路工程施工总承包三级</t>
  </si>
  <si>
    <t>北京中咨路捷工程技术咨询有限公司</t>
  </si>
  <si>
    <t>临湘市顺通工程有限公司（牵头方）
湘北路桥集团有限责任公司（成员方）</t>
  </si>
  <si>
    <t>云溪区S208 K35.405-K39.214</t>
  </si>
  <si>
    <t>云溪区S208线K35+405-K39+214段大修工程项目</t>
  </si>
  <si>
    <t>已完成招标，受天气影响，临近春节，拟春节后动工</t>
  </si>
  <si>
    <t>岳阳盛利工程有限公司</t>
  </si>
  <si>
    <t>汨罗G107 K1651.16-K1652.65</t>
  </si>
  <si>
    <t>岳阳市通衢兴路公司</t>
  </si>
  <si>
    <t>君山区G240 K1530.62-K1530.94</t>
  </si>
  <si>
    <t>君山区G240 K1532.709-1535.009</t>
  </si>
  <si>
    <t>平江县G106 K1609.913-K1618.67</t>
  </si>
  <si>
    <t>湖南宏锐勘测设计有限公司</t>
  </si>
  <si>
    <t>湘阴县G536 K0-K0.7</t>
  </si>
  <si>
    <t>湘阴县G536 K1.3-K1.5</t>
  </si>
  <si>
    <t>湘阴县G536 K33.7-K34</t>
  </si>
  <si>
    <t>湘阴县G536 K109.982-K122.982</t>
  </si>
  <si>
    <t>岳阳县G107新墙大桥</t>
  </si>
  <si>
    <t>岳阳市107线羊楼司二桥、千针坪桥、分水闸板桥、新墙大桥危旧桥改造工程</t>
  </si>
  <si>
    <t>公路工程施工总承包壹级</t>
  </si>
  <si>
    <t>本项目为施工设计总承包</t>
  </si>
  <si>
    <t>临湘市G107千针坪桥</t>
  </si>
  <si>
    <t>临湘市G107分水闸板
桥</t>
  </si>
  <si>
    <t>临湘市G107羊楼司二桥</t>
  </si>
  <si>
    <t>岳阳县G240八仙大桥</t>
  </si>
  <si>
    <t>八仙大桥加固改造工程、荣家湾水库桥加固改造工程项目设计-采购-施工总承包（EPC）</t>
  </si>
  <si>
    <t>公路养护资质一类乙级及以上</t>
  </si>
  <si>
    <t>岳阳荣兴建设有限公司</t>
  </si>
  <si>
    <t>岳阳县G240荣家湾水库桥</t>
  </si>
  <si>
    <t>华容县G234张家湾大桥</t>
  </si>
  <si>
    <t>华容县张家湾大桥危桥改造工程</t>
  </si>
  <si>
    <t>公路工程施工总承包三级资质</t>
  </si>
  <si>
    <t>是的</t>
  </si>
  <si>
    <t>按政府采购要求，采用竞争性谈判的方法，由采购人、专家推荐的方式确定</t>
  </si>
  <si>
    <t>华容县路桥建设有限公司</t>
  </si>
  <si>
    <t>岳阳县S209十步桥</t>
  </si>
  <si>
    <t>十步桥、三让桥改建工程</t>
  </si>
  <si>
    <t>公路工程施工总承包三级及以上</t>
  </si>
  <si>
    <t>岳阳县S308三让桥</t>
  </si>
  <si>
    <t>临湘市S301撇洪渠桥</t>
  </si>
  <si>
    <t>临湘市2021年8座危桥（省道）改造工程</t>
  </si>
  <si>
    <t>公路桥梁总承包三级</t>
  </si>
  <si>
    <t>临湘市路桥工程有限公司</t>
  </si>
  <si>
    <t>云溪区S301樟树港桥</t>
  </si>
  <si>
    <t>云溪区樟树港桥危桥加固工程</t>
  </si>
  <si>
    <t>政府采购电子平台直购</t>
  </si>
  <si>
    <t>湖南泽天源建设工程有限公司</t>
  </si>
  <si>
    <t>长沙工程建设项目管理有限责任公司</t>
  </si>
  <si>
    <t>云溪区S301文修桥</t>
  </si>
  <si>
    <t>云溪区文修桥危桥拆除重建工程</t>
  </si>
  <si>
    <t>政府采购竞争性谈判</t>
  </si>
  <si>
    <t>岳阳市通盛路桥工程建设有限公司</t>
  </si>
  <si>
    <t>临湘市G353 K1092.213-K1092.464</t>
  </si>
  <si>
    <t>2019年提前实施</t>
  </si>
  <si>
    <t>湘阴县保通水毁抢修省补助资金20万</t>
  </si>
  <si>
    <t>G536线K117+770-K120+870段水毁修复工程</t>
  </si>
  <si>
    <t>湖南交科智行规划勘察设计有限公司</t>
  </si>
  <si>
    <t>湖南省中梁建设工程有限公司</t>
  </si>
  <si>
    <t>湖南华达项目管理有限公司</t>
  </si>
  <si>
    <t>2021年度普通国省道养护信用评价参评项目公示明细表（郴州）</t>
  </si>
  <si>
    <t>郴州市交通运输局 ：加盖公章</t>
  </si>
  <si>
    <t>郴州市</t>
  </si>
  <si>
    <t xml:space="preserve">桂东县G106 K2005 -K2007 </t>
  </si>
  <si>
    <t>桂东县2021年G106线k2005+000-k2007+000段路面中修工程</t>
  </si>
  <si>
    <t>养护资质或施工资质</t>
  </si>
  <si>
    <t>中佑勘察设计有限公司</t>
  </si>
  <si>
    <t>湖南宇康工程建设有限公司</t>
  </si>
  <si>
    <t>广东协立工程咨询监理有限公司</t>
  </si>
  <si>
    <t xml:space="preserve">永兴县S211 K122.69-K123.711 </t>
  </si>
  <si>
    <t>永兴县云腾路桥有限公司</t>
  </si>
  <si>
    <t>应急工程未进行招标</t>
  </si>
  <si>
    <t>桂阳县G234双河桥</t>
  </si>
  <si>
    <t>G234线双河桥危桥改造工程</t>
  </si>
  <si>
    <t>湖南纪源建设有限公司</t>
  </si>
  <si>
    <t>汝城县G357围前桥</t>
  </si>
  <si>
    <t>G357线汝城丰州坳至永丰公路改建工程</t>
  </si>
  <si>
    <t>湖南省农林工业勘察设计研究院总院</t>
  </si>
  <si>
    <t>中海外交通建设有限公司</t>
  </si>
  <si>
    <t>郴州市诚祥公路工程咨询监理有限公司</t>
  </si>
  <si>
    <t>集中采购</t>
  </si>
  <si>
    <t>汝城县G357板桥</t>
  </si>
  <si>
    <t>汝城县G357官坑桥</t>
  </si>
  <si>
    <t>资兴市G357水南桥</t>
  </si>
  <si>
    <t>资兴市G357线水南桥加固工程</t>
  </si>
  <si>
    <t>湖南省郴州市鸿坤建筑有限公司</t>
  </si>
  <si>
    <t>资兴市G357彭市桥</t>
  </si>
  <si>
    <t>资兴市G357线彭市桥加固工程</t>
  </si>
  <si>
    <t>湖南云峰工程建设有限公司</t>
  </si>
  <si>
    <t>资兴市G357州门司镇
桥</t>
  </si>
  <si>
    <t>资兴市G357线州门司镇桥加固工程</t>
  </si>
  <si>
    <t>北湖区S211 月峰桥</t>
  </si>
  <si>
    <t>北湖区S211线开元桥危旧桥改造工程</t>
  </si>
  <si>
    <t>湖南省城郊设计研究院有限公司</t>
  </si>
  <si>
    <t>湖南众锐佳程路桥建设有限公司</t>
  </si>
  <si>
    <t>北湖区S211 开元桥</t>
  </si>
  <si>
    <t>北湖区S211线月峰桥危旧桥改造工程</t>
  </si>
  <si>
    <t>中骏建设有限公司</t>
  </si>
  <si>
    <t>苏仙区S211 K197.932-K205.97</t>
  </si>
  <si>
    <t>竞争性谈判政府采购</t>
  </si>
  <si>
    <t>湖南长存交通规划勘察设计有限公司</t>
  </si>
  <si>
    <t>湖南中胜市政建设有限公司</t>
  </si>
  <si>
    <t>资兴市S205 K211-K251.222</t>
  </si>
  <si>
    <t>资兴市2021年省道交通安全设施精细化提升工程</t>
  </si>
  <si>
    <t>公路交通工程（公路安全设施）专业承包壹级</t>
  </si>
  <si>
    <t>湖南高速公路配套设施有限公司</t>
  </si>
  <si>
    <t>资兴市S212 K42.8-K50.388</t>
  </si>
  <si>
    <t>资兴市S345 K17-K21.06</t>
  </si>
  <si>
    <t>宜章县G107 K2141.691-K2152</t>
  </si>
  <si>
    <t>宜章县S346线K66+725左侧公路水毁修复工程</t>
  </si>
  <si>
    <t>湖南东祥建设工程有限公司</t>
  </si>
  <si>
    <t>苏仙区G107 K2063.258-K2073.039</t>
  </si>
  <si>
    <t>郴州市苏仙区2021年G107线路面中修工程</t>
  </si>
  <si>
    <t>（养护资质或施工资质</t>
  </si>
  <si>
    <t xml:space="preserve">海南道达交通规划勘测设计有限公司  </t>
  </si>
  <si>
    <t>苏仙区S214 K224.684-K227.1</t>
  </si>
  <si>
    <t>郴州市苏仙区2021年S214线郴永大道K224+684-K227+100飞天农庄至惠尔物流路段路面中修（路面改善）工程</t>
  </si>
  <si>
    <t>河北中基华工程项目管理有限公司</t>
  </si>
  <si>
    <t>嘉禾县保通水毁抢修省补助资金20万</t>
  </si>
  <si>
    <t>嘉禾县G357线K1039+200-K1039+305右侧水毁修复工程</t>
  </si>
  <si>
    <t>郴州市路通设计有限公司</t>
  </si>
  <si>
    <t>湖南誉天建设有限公司</t>
  </si>
  <si>
    <t>宜章县保通水毁抢修省补助资金30万</t>
  </si>
  <si>
    <t>关于下达2018年度全省交通运输固定资产投资计划的通知</t>
  </si>
  <si>
    <t>湘交计统（2018）39号</t>
  </si>
  <si>
    <t xml:space="preserve">
永兴县
G240线K536+369～K537+370
G240线K539+000～K549+000</t>
  </si>
  <si>
    <t>永兴县G240线K536+369～K549+000段道路大修工程（1标段）</t>
  </si>
  <si>
    <t>江西永昊工程设计咨询有限公司</t>
  </si>
  <si>
    <t>湖南省湘交建设有限责任公司</t>
  </si>
  <si>
    <t>关于下达2020年度全省交通运输投资计划的通知</t>
  </si>
  <si>
    <t xml:space="preserve">永兴县
G240线K2003+638-K2005+268 
G240线K2015+268-K2022+000 
</t>
  </si>
  <si>
    <t>永兴县2020年G240线公路大修工程（第一批）</t>
  </si>
  <si>
    <t>深圳华粤城市建设工程设计有限公司</t>
  </si>
  <si>
    <t>湖南湘江工程建设有限公司</t>
  </si>
  <si>
    <t>益阳市公路工程监理有限公司</t>
  </si>
  <si>
    <t>永兴县
G240线K2022+000-K2023+000 
G240线K2024+500-K2025+500
G240线K2026+500-K2032+000</t>
  </si>
  <si>
    <t>永兴县
G240线K2023+000-K2024+500 
G240线K2025+500-K2026+500 
G240线K2032+000-K2035+670</t>
  </si>
  <si>
    <t>永兴县2020年G240线公路大修工程（第二批）</t>
  </si>
  <si>
    <t>干线公路日常保洁养护（包括：路面、人行道、路肩、水沟、桥梁、护栏等保洁）。</t>
  </si>
  <si>
    <t>嘉禾县干线公路服务外包</t>
  </si>
  <si>
    <t>公开</t>
  </si>
  <si>
    <t>三年
(2020年11月3日至2023年11月3日)</t>
  </si>
  <si>
    <t>2021年度普通国省道养护信用评价参评项目公示明细表（怀化）</t>
  </si>
  <si>
    <t>怀化市交通运输局 ：加盖公章</t>
  </si>
  <si>
    <t>怀化市</t>
  </si>
  <si>
    <t>新晃县S557 K17-K18</t>
  </si>
  <si>
    <t>2021年新晃县G320国道路面中修、S557线路面大修</t>
  </si>
  <si>
    <t>工程资质</t>
  </si>
  <si>
    <t>已签合同</t>
  </si>
  <si>
    <t>开工在建</t>
  </si>
  <si>
    <t>雨水较多，天气不好</t>
  </si>
  <si>
    <t>湘西宏通工程建设有限公司</t>
  </si>
  <si>
    <t>沅陵县G319 K1663.08 -K1665.223</t>
  </si>
  <si>
    <t>2021年沅陵县G319、G241国道路面大中修工程</t>
  </si>
  <si>
    <t>公路工程总承包三级或公路养护综合一类乙级</t>
  </si>
  <si>
    <t xml:space="preserve"> 湘西宏通工程建设有限公司</t>
  </si>
  <si>
    <t>湖南湘通公路桥梁建设有限公司</t>
  </si>
  <si>
    <t>同个标段</t>
  </si>
  <si>
    <t xml:space="preserve">沅陵县G319 K1740.567-K1741 </t>
  </si>
  <si>
    <t>沅陵县G319 K1757.849 -1758.869</t>
  </si>
  <si>
    <t>沅陵县G319 K1769.671-K1770.021</t>
  </si>
  <si>
    <t xml:space="preserve">溆浦G354 K759.935-K771.153 </t>
  </si>
  <si>
    <t>G354国道路面大修工程（一标）</t>
  </si>
  <si>
    <t>公路工程总承包三级</t>
  </si>
  <si>
    <t>湖南众志工程勘察设计有限公司</t>
  </si>
  <si>
    <t>湖南金顺公路工程监理咨询有限公司</t>
  </si>
  <si>
    <t>G354国道路面大修工程（二标）</t>
  </si>
  <si>
    <t>麻阳G209 K2772.246-K2773</t>
  </si>
  <si>
    <t>麻阳县2021年国省道第一批大中修工程</t>
  </si>
  <si>
    <t>公路总承包三级</t>
  </si>
  <si>
    <t>伍诚工程咨询股分有限公司</t>
  </si>
  <si>
    <t>麻阳G209 K2811 -K2812</t>
  </si>
  <si>
    <t xml:space="preserve">鹤城G209 K2813-K2815 </t>
  </si>
  <si>
    <t>2021年鹤城区G209路面中修工程（K2813+2815)、（K2834+2836)、（K2839+2840)</t>
  </si>
  <si>
    <t>东莞市交通规划勘察设计院有限公司</t>
  </si>
  <si>
    <t>湖南志飞建设有限公司</t>
  </si>
  <si>
    <t xml:space="preserve">鹤城G209 K2834-2836 </t>
  </si>
  <si>
    <t>鹤城G209 K2839-K2840</t>
  </si>
  <si>
    <t>鹤城G209 K2856.982-K2858.096</t>
  </si>
  <si>
    <t>2021年鹤城区G209路面中修工程（K2856+982-K2858+096）</t>
  </si>
  <si>
    <t xml:space="preserve">靖州县G209 K3001.4-K3004 </t>
  </si>
  <si>
    <t>2021年靖州县第一批普通国省道路面中修工程1标段</t>
  </si>
  <si>
    <t>湖南海建工程有限公司</t>
  </si>
  <si>
    <t>施工单位、监理单位中标合同金额为1标段总金额</t>
  </si>
  <si>
    <t xml:space="preserve">沅陵县G241 K2194-K2196 </t>
  </si>
  <si>
    <t>洪江市 K2462.243-K2466.06</t>
  </si>
  <si>
    <t>洪江市2021年度第一批普通国省道中修工程</t>
  </si>
  <si>
    <t>公路交通工程总承包二级，公路养护二类甲级</t>
  </si>
  <si>
    <t>衡阳市恒通工程技术咨询服务有限公司</t>
  </si>
  <si>
    <t>89.1（包含2021年洪江市S249线大修，G241、G320中修第一批设计费）</t>
  </si>
  <si>
    <t>19（包含2021年G241、G320线中修第一、二批）</t>
  </si>
  <si>
    <t>沅陵县G319 K1650-K1653</t>
  </si>
  <si>
    <t>沅陵县G319 K1657.3 -K1658.005</t>
  </si>
  <si>
    <t>沅陵县G319 K1661-K1662.48</t>
  </si>
  <si>
    <t>洪江市G320 K1540.73-K1545.9</t>
  </si>
  <si>
    <t xml:space="preserve">洪江市G320 K1563-K1564 </t>
  </si>
  <si>
    <t>洪江市G320 K1566 -K1567</t>
  </si>
  <si>
    <t>洪江市G320 K1571.76-K1577</t>
  </si>
  <si>
    <t xml:space="preserve">新晃县G320 K1728.3-K1729.9 </t>
  </si>
  <si>
    <t>新晃县G320 K1738.63-K1738.78</t>
  </si>
  <si>
    <t xml:space="preserve">新晃县G320 K1740.7 -K1743.3 </t>
  </si>
  <si>
    <t>新晃县G320 K1745 -K1746.3</t>
  </si>
  <si>
    <t>新晃县G320 K1747.35-K1749.245</t>
  </si>
  <si>
    <t>辰溪县G354 K852.821-K855.043</t>
  </si>
  <si>
    <t>辰溪县S250省道路面中修、G354国道路面中修工程</t>
  </si>
  <si>
    <t>湖南宏通工程建设有限公司</t>
  </si>
  <si>
    <t>辰溪县G354 K862.123-K862.417</t>
  </si>
  <si>
    <t>辰溪县G354 K863.417-K865.7</t>
  </si>
  <si>
    <t>辰溪县G354 K866.7-K867.5</t>
  </si>
  <si>
    <t>辰溪县G354 K868.5-K869</t>
  </si>
  <si>
    <t>辰溪县G354 K874-K875.91</t>
  </si>
  <si>
    <t>麻阳县G354 K901-K901.698</t>
  </si>
  <si>
    <t xml:space="preserve">靖州县G356 K1579-K1581 </t>
  </si>
  <si>
    <t>靖州县G356 K1582 -K1584</t>
  </si>
  <si>
    <t>靖州县G356 K1590 -K1591</t>
  </si>
  <si>
    <t>靖州县G356 K1593-K1594</t>
  </si>
  <si>
    <t>靖州县G356 K1601-K1603</t>
  </si>
  <si>
    <t>靖州县G356 K1610 -K1613.625</t>
  </si>
  <si>
    <t>2021年靖州县第一批普通国省道路面中修工程3标段</t>
  </si>
  <si>
    <t>施工单位、监理单位中标合同金额为3标段总金额</t>
  </si>
  <si>
    <t>靖州县G356 K1613.625 -K1619</t>
  </si>
  <si>
    <t>2021年靖州县第一批普通国省道路面中修工程2标段</t>
  </si>
  <si>
    <t>湖南瑞安公路桥梁建设有限公司</t>
  </si>
  <si>
    <t>福建安华发展有限公司</t>
  </si>
  <si>
    <t>靖州县G356 K1622 -K1622.466</t>
  </si>
  <si>
    <t>靖州县G356 K1625.232 -K1626</t>
  </si>
  <si>
    <t>靖州县G356 K1627-K1628</t>
  </si>
  <si>
    <t>靖州县G356 K1632-K1633</t>
  </si>
  <si>
    <t xml:space="preserve">靖州县G356 K1661 -K1662 </t>
  </si>
  <si>
    <t>设计单位中标金额为序号52-54、59-64的合同总金额、施工单位、监理单位中标合同金额为3标段总金额</t>
  </si>
  <si>
    <t>靖州县G356 K1663-K1644</t>
  </si>
  <si>
    <t>会同S249 K158.4-K158.774</t>
  </si>
  <si>
    <t>靖州县S249 K197-K198</t>
  </si>
  <si>
    <t>靖州县S249 K205.2-K205.5</t>
  </si>
  <si>
    <t>靖州县S249 K208.6-K209</t>
  </si>
  <si>
    <t>靖州县S249 K212.6-K212.95</t>
  </si>
  <si>
    <t>靖州县S249 K222.522-K222.822</t>
  </si>
  <si>
    <t>靖州县S249 K229-K230</t>
  </si>
  <si>
    <t>辰溪县S250 K35.089-K35.128</t>
  </si>
  <si>
    <t>辰溪县S250 K51-K55.246</t>
  </si>
  <si>
    <t>辰溪县S250 K60.889-K62.2</t>
  </si>
  <si>
    <t>中方S250 K70.200-K76.100</t>
  </si>
  <si>
    <t>中方县2021年度第一批普通国省道大中修工程</t>
  </si>
  <si>
    <t>中方S250 K79.800 -K82.1</t>
  </si>
  <si>
    <t xml:space="preserve">中方S250 K227.1 -K229 </t>
  </si>
  <si>
    <t>中方S322 K230 -K231</t>
  </si>
  <si>
    <t>鹤城S322 K244.000-K245.000</t>
  </si>
  <si>
    <t>2021年鹤城区S322路面中修工程（K242+819-K245+000）</t>
  </si>
  <si>
    <t>湖南鼎旺建设有限公司</t>
  </si>
  <si>
    <t>第一、三批计划一并实施</t>
  </si>
  <si>
    <t>会同S342  K120 -K122</t>
  </si>
  <si>
    <t>2021年会同县S342省道路面中修工程</t>
  </si>
  <si>
    <t xml:space="preserve">公路工程施工总承包叁级 </t>
  </si>
  <si>
    <t xml:space="preserve">湖南宏通工程建设有限公司 </t>
  </si>
  <si>
    <t>湖南立昌公路桥梁建设有限公司</t>
  </si>
  <si>
    <t>会同S342 K123 -K125</t>
  </si>
  <si>
    <t>会同S342 K129.483 -K131.59</t>
  </si>
  <si>
    <t>中方县G320炉亭坳桥</t>
  </si>
  <si>
    <t>电子卖场采购</t>
  </si>
  <si>
    <t>湖南恒泰路桥工程有限公司</t>
  </si>
  <si>
    <t>炉亭坳桥、柑子园桥、黄梅桥、响水洞桥、九头桥、马家溪桥、花桥桥等7座桥监理单位签的是一个合同，合同金额填的是总的。炉亭坳桥、柑子园桥、黄梅桥、响水洞桥、九头桥、马家溪桥等6座桥的设计签的也是一个合同，含检测和设计一起，而且还包括了农村公路4个桥的检测，合同金额填的也是总的</t>
  </si>
  <si>
    <t>中方县G320柑子园桥</t>
  </si>
  <si>
    <t>湖南名爵建设工程有限公司</t>
  </si>
  <si>
    <t>中方县G320黄梅桥</t>
  </si>
  <si>
    <t>怀化市g320线黄梅桥维修加固工程</t>
  </si>
  <si>
    <t>湖南臻尚建设工程有限公司</t>
  </si>
  <si>
    <t>侗族自G320鲤鱼溪桥</t>
  </si>
  <si>
    <t>新晃县2021年普通国道危旧桥梁改造工程</t>
  </si>
  <si>
    <t>湖南宏成建设工程有限公司</t>
  </si>
  <si>
    <t>侗族自G320酒店塘桥</t>
  </si>
  <si>
    <t>侗族自G209县溪桥</t>
  </si>
  <si>
    <t>怀化市通道县-G209（县溪桥）维修加固工程</t>
  </si>
  <si>
    <t>湖南通庆路桥建设有限公司</t>
  </si>
  <si>
    <t>洪江市G320响水洞桥</t>
  </si>
  <si>
    <t>湖南励泰建设工程有限公司</t>
  </si>
  <si>
    <t>洪江市G320九头桥</t>
  </si>
  <si>
    <t>湖南伍壹建设有限公司</t>
  </si>
  <si>
    <t>洪江市G320马家溪桥</t>
  </si>
  <si>
    <t>娄底明朝交通工程有限公司</t>
  </si>
  <si>
    <t>中方县S250 花桥桥</t>
  </si>
  <si>
    <t>辰溪县S320 联合桥</t>
  </si>
  <si>
    <t>辰溪县S320联合桥拆除重建工程</t>
  </si>
  <si>
    <t>湖南古本工程科技有限公司</t>
  </si>
  <si>
    <t>辰溪县S320 杀人溪桥</t>
  </si>
  <si>
    <t>辰溪县S320杀人溪桥拆除重建工程</t>
  </si>
  <si>
    <t>湖南长兴公路桥梁建设有限公司</t>
  </si>
  <si>
    <t>溆浦县S249 思蒙大桥</t>
  </si>
  <si>
    <t>S249线思蒙大桥维修改造工程</t>
  </si>
  <si>
    <t>亿丰建设有限公司</t>
  </si>
  <si>
    <t>溆浦县S249 水彩坪桥</t>
  </si>
  <si>
    <t>S249线水彩坪桥拆除重建工程</t>
  </si>
  <si>
    <t>延期开工</t>
  </si>
  <si>
    <t>湖南湘水路桥建设有限公司</t>
  </si>
  <si>
    <t>溆浦县S249 枣子坡桥</t>
  </si>
  <si>
    <t>S249线枣子坡桥拆除重建工程</t>
  </si>
  <si>
    <t>湖南省峰盛建设工程有限公司</t>
  </si>
  <si>
    <t>四川旭日工程项目管理有限公司怀化分公司</t>
  </si>
  <si>
    <t>靖州S249 凉亭行一桥</t>
  </si>
  <si>
    <t>靖州县S249凉亭行一桥危桥改造工程</t>
  </si>
  <si>
    <t>因征地拆迁，接近年关2022年实施</t>
  </si>
  <si>
    <t>湖南红色园林建设有限公司</t>
  </si>
  <si>
    <t>洪江市S334 小菜溪桥</t>
  </si>
  <si>
    <t>洪江区小菜溪桥维修改造工程</t>
  </si>
  <si>
    <t>贵州湘越工程有限公司</t>
  </si>
  <si>
    <t>怀化市公路监理有限公司洪江分公司</t>
  </si>
  <si>
    <t>洪江市S334 官团溪桥</t>
  </si>
  <si>
    <t>洪江区官团溪桥维修改造工程</t>
  </si>
  <si>
    <t>洪江市G320 K1547.9-K1548.9</t>
  </si>
  <si>
    <t>洪江市2021年度第二批普通国省道中修工程</t>
  </si>
  <si>
    <t>公路工程总承包叁级</t>
  </si>
  <si>
    <t>湖南金佳园林建设工程有限公司</t>
  </si>
  <si>
    <t>与第12项是同个项目</t>
  </si>
  <si>
    <t>鹤城区S332 K242.819-K244</t>
  </si>
  <si>
    <t>洪江市G320  K1577-K1577.475</t>
  </si>
  <si>
    <t>与第8项是同个项目</t>
  </si>
  <si>
    <t>鹤城区S332线高桥桥K277.19</t>
  </si>
  <si>
    <t>鹤城区S322线K277+190高桥桥维修加固工程</t>
  </si>
  <si>
    <t>鹤城区S332线通古坪桥K279.444</t>
  </si>
  <si>
    <t>鹤城区S322线K279+444通古坪桥维修加固工程</t>
  </si>
  <si>
    <t>四川中科振华建筑工程有限责任公司</t>
  </si>
  <si>
    <t>鹤城区S332线王水场桥K284.134</t>
  </si>
  <si>
    <t>鹤城区S322线K284+134王水场桥拆除重建工程</t>
  </si>
  <si>
    <t>沅陵县S241线湾公坪桥K168.328</t>
  </si>
  <si>
    <t>沅陵县S241县湾公坪桥拆除重建工程</t>
  </si>
  <si>
    <t>绵阳万兴恒发建筑工程有限公司</t>
  </si>
  <si>
    <t>中科旭日建设集团有限公司怀化分公司</t>
  </si>
  <si>
    <t>沅陵县S241线邓家坪桥K163.868</t>
  </si>
  <si>
    <t>沅陵县S241县邓家坪桥拆除重建工程</t>
  </si>
  <si>
    <t>邵阳优胜工程建设有限公司</t>
  </si>
  <si>
    <t>沅陵县S241线黄泥湖桥K148.19</t>
  </si>
  <si>
    <t>沅陵县S241县黄泥湖桥拆除重建工程</t>
  </si>
  <si>
    <t>贵州仟瓴建设有限公司</t>
  </si>
  <si>
    <t>靖州苗族侗族自治县保通水毁抢修及交通抗疫应急省补助资金20万元</t>
  </si>
  <si>
    <t>项目资金未达到招标下限</t>
  </si>
  <si>
    <t>湖南广通工程监理有限公司</t>
  </si>
  <si>
    <t>中方县保通水毁抢修及交通抗疫应急省补助资金40万元</t>
  </si>
  <si>
    <t>中方县华旺建筑工程有限公司/湖南腾俊建设有限公司</t>
  </si>
  <si>
    <t>应急抢修工程</t>
  </si>
  <si>
    <t>鹤城区保通水毁抢修省补助资金20万</t>
  </si>
  <si>
    <t>水毁抢修</t>
  </si>
  <si>
    <t>2021年鹤城区G320线（K1644+168-K1644+550段）公路保通水毁抢修工程</t>
  </si>
  <si>
    <t>湖南远达工程勘察设计有限公司</t>
  </si>
  <si>
    <t>怀化通达康公路工程有限公司</t>
  </si>
  <si>
    <t>靖州苗族侗族自治县保通水毁抢修省补助资金20万</t>
  </si>
  <si>
    <t>G320国道</t>
  </si>
  <si>
    <t>芷江侗族自治州县G320沥青路面中修工程（第三批）第一标段</t>
  </si>
  <si>
    <t>公招</t>
  </si>
  <si>
    <t>厦门中平公路勘察设计院有限公司</t>
  </si>
  <si>
    <t>蓝海建设集团有限公司</t>
  </si>
  <si>
    <t>泾清项目管理有限公司</t>
  </si>
  <si>
    <t>芷江侗族自治州县G320沥青路面中修工程（第三批）第二标段</t>
  </si>
  <si>
    <t>鹤城区G209K2848+690-K2849+210段路面中修工程</t>
  </si>
  <si>
    <t>2021年实施2020年计划</t>
  </si>
  <si>
    <t>湖南省交通运输厅关于下达2020年度全省交通运输投资计划的通知</t>
  </si>
  <si>
    <t>G320K1591+750-K1593+370</t>
  </si>
  <si>
    <t>洪江市2020年S249、S334、G320线路面大修工程</t>
  </si>
  <si>
    <t>19.78（包含2020年G209\G320第第二批中修)</t>
  </si>
  <si>
    <t>S249K119+200-K121+000（第一批）</t>
  </si>
  <si>
    <t>江苏森尚工程设计研究院</t>
  </si>
  <si>
    <t>28.88（包含2020年G209\G320第第一批中修和S334第一批大修)</t>
  </si>
  <si>
    <t>湖南省交通运输厅关于下达2021年度全省交通运输投资计划的通知</t>
  </si>
  <si>
    <t>S249K121+000-K123+000、S249K128+000-K129+000（第三批）</t>
  </si>
  <si>
    <t>湖南省交通运输厅关于下达2022年度全省交通运输投资计划的通知</t>
  </si>
  <si>
    <t>S334K297+035-K300+000（第一批）</t>
  </si>
  <si>
    <t>28.88（包含2020年G209、G320第一批、中修和S249第一批大修设计)</t>
  </si>
  <si>
    <t>关于下达2019年度交通运输第二批投资计划的通知</t>
  </si>
  <si>
    <t>湘交计统【2019】68号</t>
  </si>
  <si>
    <t>通道侗族自治县S577K40+370-K59+358</t>
  </si>
  <si>
    <t>大修工程</t>
  </si>
  <si>
    <t>通道县2019年省道S577大修建设工程</t>
  </si>
  <si>
    <t>怀化市公路监理有限公司</t>
  </si>
  <si>
    <t>怀化新晃县公路建设养护中心</t>
  </si>
  <si>
    <r>
      <rPr>
        <sz val="10"/>
        <color theme="1"/>
        <rFont val="宋体"/>
        <charset val="134"/>
      </rPr>
      <t>新晃县凉伞镇S557线灾毁重建工程(K13+485</t>
    </r>
    <r>
      <rPr>
        <sz val="10"/>
        <color theme="1"/>
        <rFont val="仿宋_GB2312"/>
        <charset val="134"/>
      </rPr>
      <t>～</t>
    </r>
    <r>
      <rPr>
        <sz val="10"/>
        <color theme="1"/>
        <rFont val="宋体"/>
        <charset val="134"/>
      </rPr>
      <t>K17+848)</t>
    </r>
  </si>
  <si>
    <t>湖南省建设工程勘察院</t>
  </si>
  <si>
    <t>2021年度普通国省道养护信用评价参评项目公示明细表（永州）</t>
  </si>
  <si>
    <t>永州市交通运输局 ：加盖公章</t>
  </si>
  <si>
    <t>永州市</t>
  </si>
  <si>
    <t>零陵G322  K1462.032 -K1465.115</t>
  </si>
  <si>
    <t>零陵区2021年国省道大中修工程（G322线K1462+032-K1465+115、K1480+640-K1481+426大修工程）</t>
  </si>
  <si>
    <t>因衡枣高速大修，车流量大，已报省厅批准，延迟至2022年开工建设</t>
  </si>
  <si>
    <t>湖南省农林工业勘察设计研究总院</t>
  </si>
  <si>
    <t>湖南九方项目管理有限公司</t>
  </si>
  <si>
    <t>监理、设计费含当年中修部分的费用，但不包括G207线</t>
  </si>
  <si>
    <t>零陵G322 K1480.64-K1481.426</t>
  </si>
  <si>
    <t>道县G357 K1136 -1146.365</t>
  </si>
  <si>
    <t>永州市道县2021年国省道大中修工程G357大修工程</t>
  </si>
  <si>
    <t>新田县S227 K298.600-K301.800</t>
  </si>
  <si>
    <t>永州市新田县2021年国省道大中修工程-S227线大修工程</t>
  </si>
  <si>
    <t>邵阳通泰路桥建设有限公司　</t>
  </si>
  <si>
    <t>双牌县S230 K45.618-K47.983</t>
  </si>
  <si>
    <t>2021年度双牌县S230线大修项目工程</t>
  </si>
  <si>
    <t>公路养护工程综合一类乙级以上资质</t>
  </si>
  <si>
    <t>江西恒信项目管理有限公司</t>
  </si>
  <si>
    <t>该项目与第三批计
划合并为同一项目</t>
  </si>
  <si>
    <t xml:space="preserve">东安S236 K253.655-K262.326 </t>
  </si>
  <si>
    <t>永州市东安县2021年国省道大中修工程S236线大修工程</t>
  </si>
  <si>
    <t xml:space="preserve">冷水滩S340 K41 -K45.86  </t>
  </si>
  <si>
    <t>冷水滩区2021年省道S340线大修工程项目</t>
  </si>
  <si>
    <t>施工和养护资质</t>
  </si>
  <si>
    <t xml:space="preserve">湖南省辰波建设有限公司 </t>
  </si>
  <si>
    <t xml:space="preserve">江永S348 K104.810-K107.036 </t>
  </si>
  <si>
    <t>永州市公路建设养护中心2021年度国省道大修工程江永县S348大修工程</t>
  </si>
  <si>
    <t>零陵G207 K3307.4 -K3307.5</t>
  </si>
  <si>
    <t>零陵区2021年国省道大中修工程（G322线K1428+200-K1435+707、S230线K20+675-K25+750中修工程）</t>
  </si>
  <si>
    <t>公路养护工程综合一类乙级以上（含一类乙）</t>
  </si>
  <si>
    <t>设计、监理跟大修一起签约、实施。</t>
  </si>
  <si>
    <t>双牌县G207 K3353.9 -K3354.05</t>
  </si>
  <si>
    <t>2020年度双牌县G207线中修工程</t>
  </si>
  <si>
    <t>中科华创工程设计有限公司</t>
  </si>
  <si>
    <t>湖南天乔建设工程有限公司</t>
  </si>
  <si>
    <t>广东广信建筑工程监理有限公司</t>
  </si>
  <si>
    <t>为“十三五”迎国评项目</t>
  </si>
  <si>
    <t>零陵G207 K3309.35-K3310.85</t>
  </si>
  <si>
    <t>零陵区“迎国评”G207线、G322线路面沥青摊铺和水泥路换板工程</t>
  </si>
  <si>
    <t>应急抢险工程，指定单位施工。</t>
  </si>
  <si>
    <t>湖南警安工程有限公司</t>
  </si>
  <si>
    <t>衡阳市衡通工程技术资询服务有限公司</t>
  </si>
  <si>
    <t>零陵G207 K3312.2-K3312.3</t>
  </si>
  <si>
    <t>零陵G207 K3307.8-K3307.9</t>
  </si>
  <si>
    <t>零陵G207 K3312.53-K3312.7</t>
  </si>
  <si>
    <t>零陵G207 K3314.6-K3314.7</t>
  </si>
  <si>
    <t>零陵G207 K3315.8-K3315.9</t>
  </si>
  <si>
    <t>零陵G207 K3317.5-K3317.6</t>
  </si>
  <si>
    <t xml:space="preserve">零陵G322 K1428.20-K1435.707 </t>
  </si>
  <si>
    <t>零陵S230  K20.675-K25.75</t>
  </si>
  <si>
    <t>道县S347 K135.81-K138.437</t>
  </si>
  <si>
    <t>其它</t>
  </si>
  <si>
    <t>该工程为2020年“迎国评”提前实施项目，因为时间紧急，特申请按照应急抢修工程实施，没有进行招投标</t>
  </si>
  <si>
    <t xml:space="preserve">道县S347 K138.437-140.009 </t>
  </si>
  <si>
    <t>双牌县G207西河源桥</t>
  </si>
  <si>
    <t>2021年度双牌县西河源桥维修改造工程</t>
  </si>
  <si>
    <t>湖南天跃路桥有限公司</t>
  </si>
  <si>
    <t>中新创达咨询有限公司</t>
  </si>
  <si>
    <t>新田县G234新龙小桥</t>
  </si>
  <si>
    <t>2021年新田县G234线新龙小桥维修加固工程</t>
  </si>
  <si>
    <t>湖南省华罡规划设计研究院有限公司</t>
  </si>
  <si>
    <t>湖南洪义建设工程有限公司</t>
  </si>
  <si>
    <r>
      <rPr>
        <sz val="9"/>
        <color theme="1"/>
        <rFont val="宋体"/>
        <charset val="134"/>
      </rPr>
      <t>新田县</t>
    </r>
    <r>
      <rPr>
        <sz val="9"/>
        <color theme="1"/>
        <rFont val="Times New Roman"/>
        <charset val="134"/>
      </rPr>
      <t xml:space="preserve">G234 </t>
    </r>
    <r>
      <rPr>
        <sz val="9"/>
        <color theme="1"/>
        <rFont val="宋体"/>
        <charset val="134"/>
      </rPr>
      <t>新安桥</t>
    </r>
  </si>
  <si>
    <t>2021年新田县G234线新安桥加固改造工程</t>
  </si>
  <si>
    <t>湖南祥昀建设工程有限公司</t>
  </si>
  <si>
    <r>
      <rPr>
        <sz val="9"/>
        <color theme="1"/>
        <rFont val="宋体"/>
        <charset val="134"/>
      </rPr>
      <t>瑶族自</t>
    </r>
    <r>
      <rPr>
        <sz val="9"/>
        <color theme="1"/>
        <rFont val="Times New Roman"/>
        <charset val="134"/>
      </rPr>
      <t>G207</t>
    </r>
    <r>
      <rPr>
        <sz val="9"/>
        <color theme="1"/>
        <rFont val="宋体"/>
        <charset val="134"/>
      </rPr>
      <t>社队桥</t>
    </r>
  </si>
  <si>
    <t>江华县G207线社队桥拆除重建工程</t>
  </si>
  <si>
    <t>公路工程施工总承包叁级施工资质</t>
  </si>
  <si>
    <t>中伦建筑工程设计有限公司</t>
  </si>
  <si>
    <t>冷水滩区S236 花桥</t>
  </si>
  <si>
    <t>2021年冷水滩区S236线花桥维修改造工程</t>
  </si>
  <si>
    <t>桥梁工程专业承包三级及以上资质</t>
  </si>
  <si>
    <t>湖南省农业勘察设计研究总院</t>
  </si>
  <si>
    <t>邵阳广发建设有限公司</t>
  </si>
  <si>
    <t>湖南龙匠工程项目管理有限公司</t>
  </si>
  <si>
    <t>祁阳县S343 龙潜桥</t>
  </si>
  <si>
    <t>祁阳县八宝镇龙潜桥维修加固工程</t>
  </si>
  <si>
    <t>湖南中尧建设有限公司</t>
  </si>
  <si>
    <t>道县S347 下伏洞桥</t>
  </si>
  <si>
    <t>经财政评审后总造价为90余万元没有达到招投标的要求，采用竞争性磋商的方式确定施工单位</t>
  </si>
  <si>
    <t>已开工在建（因为可绕行的道路正在施工改造，无法绕行，待道路改造工程通车后继续实施）</t>
  </si>
  <si>
    <t>湖南纵联项目管理有限公司</t>
  </si>
  <si>
    <t>宁远县S230 双桥</t>
  </si>
  <si>
    <t>宁远县S230线双桥维修加固工程</t>
  </si>
  <si>
    <t>公路施工总承包叁级</t>
  </si>
  <si>
    <t>郴州舜建工程有限公司</t>
  </si>
  <si>
    <t>深圳市建星项目管理顾问有限公司</t>
  </si>
  <si>
    <t>蓝山县S231 星火大桥</t>
  </si>
  <si>
    <t>蓝山县S231线星火大桥维修加固工程</t>
  </si>
  <si>
    <t>江华瑶族自治县S349 朝阳大桥</t>
  </si>
  <si>
    <t>江华县S349线朝阳大桥维修改造工程</t>
  </si>
  <si>
    <t>湖南省欣宏建设工程有限公司</t>
  </si>
  <si>
    <t>蓝山县S231 七里江桥</t>
  </si>
  <si>
    <t>蓝山县S231线七里江桥维修处治工程</t>
  </si>
  <si>
    <t>东安县S236 K250.489-K260.609</t>
  </si>
  <si>
    <t>东安县S326线安全设施精细化提升工程</t>
  </si>
  <si>
    <t>福州盈创筑业工程设计有限公司</t>
  </si>
  <si>
    <t>湖南省金达工程建设有限公司</t>
  </si>
  <si>
    <t>东安县S236 K274.377-K291.355</t>
  </si>
  <si>
    <t>祁阳县S340 K0.146-K9.548</t>
  </si>
  <si>
    <t>未进行招投标</t>
  </si>
  <si>
    <t>湖南交建勘察设计有限公司</t>
  </si>
  <si>
    <t>宁远县S229 K11-K12</t>
  </si>
  <si>
    <t>宁远县公路建设养护中心2020年道路交通安全隐患处置工程</t>
  </si>
  <si>
    <t>中路隧（贵安新区）建设有限公司</t>
  </si>
  <si>
    <t>株洲市新凯工程建设监理责任有限公司</t>
  </si>
  <si>
    <t>宁远县S230 K77.495-K95.556</t>
  </si>
  <si>
    <t>新田县S229 K0-K4.27</t>
  </si>
  <si>
    <t>新田县S229 K0-K4.27安防精细化提升工程</t>
  </si>
  <si>
    <t xml:space="preserve">四川亚寒建筑工程有限公司 </t>
  </si>
  <si>
    <t>冷水滩区S340 K41-K45.86</t>
  </si>
  <si>
    <t>双牌县S230 K45.053 -K45.618</t>
  </si>
  <si>
    <t>该项目与第一批计
划合并为同一项目</t>
  </si>
  <si>
    <t>双牌县S230 K47.983 -K48</t>
  </si>
  <si>
    <t>道县S347 K133.976 -K135.468</t>
  </si>
  <si>
    <t>宁远县G356 K1044.84-K1088.996</t>
  </si>
  <si>
    <t>重点路段精细防护</t>
  </si>
  <si>
    <t>零陵区保通水毁抢修省补助资金20万</t>
  </si>
  <si>
    <t>应急</t>
  </si>
  <si>
    <t>零陵区2021年国省道应急抢险工程（G207线K3307+700 ）</t>
  </si>
  <si>
    <t>永州</t>
  </si>
  <si>
    <t>G537国道蓝山县K60+616-K65+942段水泥路面抗滑性能改善工程</t>
  </si>
  <si>
    <t>湖南辰波建设有限公司</t>
  </si>
  <si>
    <t>2021年实施，自筹资金</t>
  </si>
  <si>
    <t>2021年度普通国省道养护信用评价参评项目公示明细表（娄底）</t>
  </si>
  <si>
    <t>娄底市交通运输局 ：加盖公章</t>
  </si>
  <si>
    <t>娄底市</t>
  </si>
  <si>
    <t xml:space="preserve">娄星区G234 K2243.818-K2250.002 </t>
  </si>
  <si>
    <t>G234 （K2243.818-K2250.002 ）公路大修工程</t>
  </si>
  <si>
    <t>公路工程施工总承包二级及二级以上</t>
  </si>
  <si>
    <t>湖南三湘公路桥梁建设有限公司</t>
  </si>
  <si>
    <t>娄底市公路建设养护中心质量监督部</t>
  </si>
  <si>
    <t>娄星区G234 K2275.401-K2278.8</t>
  </si>
  <si>
    <t>双峰县G234 K2283.744-K2285</t>
  </si>
  <si>
    <t>已完工</t>
  </si>
  <si>
    <t>湖南湘军公路桥梁建设有限公司</t>
  </si>
  <si>
    <t>双峰县G320 K1293.872 -K1298.872</t>
  </si>
  <si>
    <t xml:space="preserve">双峰县G320 K1334-1338.397 </t>
  </si>
  <si>
    <t xml:space="preserve">新化G354 K667.189-672 </t>
  </si>
  <si>
    <t>娄底市国省干线美丽公路建设项目</t>
  </si>
  <si>
    <t xml:space="preserve">公路工程施工总承包二级及以上资质和公路养护二类甲级及以上
</t>
  </si>
  <si>
    <t>娄底市交通规划勘察设计院</t>
  </si>
  <si>
    <t xml:space="preserve">湖南省新化公路桥梁建设工程有限公司
</t>
  </si>
  <si>
    <t>湖南省长湘工程监理有限公司</t>
  </si>
  <si>
    <t>新化S236 K135.429-K136</t>
  </si>
  <si>
    <t>新化县公路桥梁建设工程有限公司</t>
  </si>
  <si>
    <t xml:space="preserve">涟源市S331 K210-K212.305 </t>
  </si>
  <si>
    <t>娄底市S331线K210+000~K212+591段公路大修工程</t>
  </si>
  <si>
    <t>公路工程施工承包三级及以上资质或公路养护工程施工二类乙级资质</t>
  </si>
  <si>
    <t>湖南省涟源市顺达公路建设有限责任公司</t>
  </si>
  <si>
    <t>娄星区G234杉山桥</t>
  </si>
  <si>
    <t>G234杉山桥加固改造工程</t>
  </si>
  <si>
    <t>桥梁工程专业承包二级及二级以上</t>
  </si>
  <si>
    <t>双峰县S222 硖石桥</t>
  </si>
  <si>
    <t>双峰县S222硖石桥改造工程</t>
  </si>
  <si>
    <t>公路总承包贰级，养护一类乙级</t>
  </si>
  <si>
    <t>湖南省富厚交通工程建设有限公司</t>
  </si>
  <si>
    <t>双峰县S222 忠实老桥</t>
  </si>
  <si>
    <t>双峰县S222忠实老桥改造工程</t>
  </si>
  <si>
    <t>双峰县S222 善塘桥</t>
  </si>
  <si>
    <t>双峰县S222善塘桥改造工程</t>
  </si>
  <si>
    <t>双峰县S227 侧石新桥</t>
  </si>
  <si>
    <t>双峰县S227侧石新桥加固工程</t>
  </si>
  <si>
    <t>涟源市S326 立新桥</t>
  </si>
  <si>
    <t>涟源市S326浏阳文家市（省界）—娄底桥头河K388+550立新桥改建工程</t>
  </si>
  <si>
    <t xml:space="preserve"> 其他/市长办公会</t>
  </si>
  <si>
    <t>湖南正茂管理有限公司</t>
  </si>
  <si>
    <t>冷水江S235 K51-K51.546</t>
  </si>
  <si>
    <t>S235线K44+710~K45+000、K48+000~K51+546段公路大修工程</t>
  </si>
  <si>
    <t>公路养护二类乙级</t>
  </si>
  <si>
    <t>冷水江市锑都公路养护工程公司</t>
  </si>
  <si>
    <t>双峰县S331 K141.698-K143.917</t>
  </si>
  <si>
    <t>新化县G354 K691.53-K683</t>
  </si>
  <si>
    <t>双峰县G234 K2296.2-2298</t>
  </si>
  <si>
    <t>新化县S322 K20.475-K24</t>
  </si>
  <si>
    <t>新化县S322 K36-K37</t>
  </si>
  <si>
    <t>双峰县保通水毁抢修及交通抗疫应急省补助资金40万元</t>
  </si>
  <si>
    <t>双峰县县公路养护所</t>
  </si>
  <si>
    <t>新化县保通水毁抢修及交通抗疫应急省补助资金40万元（国省道20万元，农村公路20万元。）</t>
  </si>
  <si>
    <t>新化县公路养护所</t>
  </si>
  <si>
    <t>新化县保通水毁抢修省补助资金30万</t>
  </si>
  <si>
    <t>2021年度普通国省道养护信用评价参评项目公示明细表（张家界）</t>
  </si>
  <si>
    <t xml:space="preserve">张家界市交通运输局 </t>
  </si>
  <si>
    <t>张家界市</t>
  </si>
  <si>
    <t>慈利G353 K1383.677-K1396.4</t>
  </si>
  <si>
    <t>张家界市慈利县2021第一批普通国省道大中修工程</t>
  </si>
  <si>
    <t>张家界福通交通勘察设计有限公司</t>
  </si>
  <si>
    <t>张家界市路桥建设有限公司</t>
  </si>
  <si>
    <t>张家界市公路工程监理咨询有限责任公司</t>
  </si>
  <si>
    <t>慈利县S518 K38-K44</t>
  </si>
  <si>
    <t>桑植县S246 K35-K36</t>
  </si>
  <si>
    <t>张家界市桑植县2021年第一批普通国省道大中修工程-246线大修工程</t>
  </si>
  <si>
    <t>张家界路桥建设有限责任公司</t>
  </si>
  <si>
    <t>永定G241 K2128.933-K2129</t>
  </si>
  <si>
    <t>张家界市永定区2021年第一批普通国省道大中修工程</t>
  </si>
  <si>
    <t>永定G241 K2132-K2134.675</t>
  </si>
  <si>
    <t>永定G241 K2136.1-K2141.3</t>
  </si>
  <si>
    <t>永定G241 K2143.9-K2144</t>
  </si>
  <si>
    <t>永定G241 K2184-K2184.219</t>
  </si>
  <si>
    <t xml:space="preserve">永定G352 K18.3 -K19 </t>
  </si>
  <si>
    <t xml:space="preserve">永定区G353 K1539-K1540 </t>
  </si>
  <si>
    <t>桑植县G353 K1581-K1582.018</t>
  </si>
  <si>
    <t>张家界市桑植县2021年第一批普通国省道大中修工程G353线及246线中修工程</t>
  </si>
  <si>
    <t>桑植县G353 K1589.4-K1589.966</t>
  </si>
  <si>
    <t>桑植县G353 K1591.3-K1591.807</t>
  </si>
  <si>
    <t>桑植县G353 K1592.91-K1593.618</t>
  </si>
  <si>
    <t>桑植县G353 K1600.94-K1603</t>
  </si>
  <si>
    <t>桑植县G353 K1613.298-K1613.686</t>
  </si>
  <si>
    <t>桑植县S246 K60.8-K61.3</t>
  </si>
  <si>
    <t>桑植县S246 K80.101-K80.575</t>
  </si>
  <si>
    <t>慈利县G241陈子溪桥</t>
  </si>
  <si>
    <t>慈利县G241线陈子溪桥改造工程</t>
  </si>
  <si>
    <t>湖南省慈利县公路桥梁工程有限责任公司</t>
  </si>
  <si>
    <t>慈利县G241拐马二桥</t>
  </si>
  <si>
    <t>慈利县G241线拐马二桥改造工程</t>
  </si>
  <si>
    <t>慈利县G241三眼桥</t>
  </si>
  <si>
    <t>慈利县G241线三眼桥改造工程</t>
  </si>
  <si>
    <t>武陵源区G241星子溪桥</t>
  </si>
  <si>
    <t>武陵源区G241线星子溪桥维修加固工程及河口桥危旧桥改造工程</t>
  </si>
  <si>
    <t>湖南万航建筑有限公司</t>
  </si>
  <si>
    <t>武陵源区G241河口桥</t>
  </si>
  <si>
    <t>桑植县G353三漤子桥</t>
  </si>
  <si>
    <t>桑植县G353线三漤子桥拆除重建工程</t>
  </si>
  <si>
    <t>永定区S241两河口桥</t>
  </si>
  <si>
    <t>永定区2021年普通国省道危桥改造工程</t>
  </si>
  <si>
    <t>张家界力天建筑安装有限公司</t>
  </si>
  <si>
    <t>永定区S315深沟桥</t>
  </si>
  <si>
    <t>永定区S315湾桥</t>
  </si>
  <si>
    <t>慈利县G241土墙坡桥</t>
  </si>
  <si>
    <t>慈利县土墙坡桥危桥改造工程</t>
  </si>
  <si>
    <t>打包设计</t>
  </si>
  <si>
    <t>桑植县S246排岔口桥</t>
  </si>
  <si>
    <t>桑植县S246线桃家嘴和排岔口桥拆除重建工程</t>
  </si>
  <si>
    <t>桑植县S246桃家嘴桥</t>
  </si>
  <si>
    <t>桑植县S306野峪湖桥</t>
  </si>
  <si>
    <t>桑植县S306线野峪湖桥、龙溪桥拆除重建工程</t>
  </si>
  <si>
    <t>湖南兴东建设工程有限公司</t>
  </si>
  <si>
    <t>桑植县S306龙溪桥</t>
  </si>
  <si>
    <t>桑植县S246苦竹河大桥</t>
  </si>
  <si>
    <t>桑植县S246线凉水口、苦竹河大桥、X072线瑞市桥危桥改造工程</t>
  </si>
  <si>
    <t>施工单位中标金额为凉水口桥、苦竹河大桥、瑞市桥三桥合计</t>
  </si>
  <si>
    <t>桑植县S246凉水口桥</t>
  </si>
  <si>
    <t>桑植县S306龙虎山桥</t>
  </si>
  <si>
    <t>桑植县K115+183龙虎山桥维修加固项目</t>
  </si>
  <si>
    <t>桑植县S246沙塔坪桥</t>
  </si>
  <si>
    <t>桑植县K36+944沙塔坪桥维修加固项目</t>
  </si>
  <si>
    <t>桑植县S246李家岗桥</t>
  </si>
  <si>
    <t>桑植县K35+853李家岗维修加固项目</t>
  </si>
  <si>
    <t>桑植县S303向家坪二桥</t>
  </si>
  <si>
    <t>桑植县S303线向家坪二桥拆除重建工程</t>
  </si>
  <si>
    <t>桑植县S246排岔沟桥</t>
  </si>
  <si>
    <t>桑植县K42+575排岔沟桥维修加固项目</t>
  </si>
  <si>
    <t>桑植县G353 K1568-K1627.565</t>
  </si>
  <si>
    <t>穿城镇路段提升、平面交叉路口完善、重点路段精细防护</t>
  </si>
  <si>
    <t>桑植县G353线（k1568+000-k1627.565）迎国检安全生命防护提升工程</t>
  </si>
  <si>
    <t>长沙辰智公路勘察设计有限公司</t>
  </si>
  <si>
    <t>桑植县公路开发公司</t>
  </si>
  <si>
    <t>慈利县G353 K1461.903-K1485.27</t>
  </si>
  <si>
    <t>路面改善</t>
  </si>
  <si>
    <t>G353线路面改善（大修）工程三标（1458.200-K1475.800）</t>
  </si>
  <si>
    <t>G353线路面改善（大修）工程四标(K1475.800-K1493.200)</t>
  </si>
  <si>
    <t>永定区G353 K1485.27-K1513.365</t>
  </si>
  <si>
    <t>G353线路面改善（大修）工程五标(K1493.200-K1513.365)</t>
  </si>
  <si>
    <t>慈利县G241 K2004.9-K2033.567</t>
  </si>
  <si>
    <t>G241线路面改善（大修）工程一标(K2004+900~K2020+445)</t>
  </si>
  <si>
    <t>G241线路面改善（大修）工程二标(K2020+445~K2033+567)</t>
  </si>
  <si>
    <t>湖南华达工程有限公司</t>
  </si>
  <si>
    <t>桑植县保通水毁抢修省补助资金20万</t>
  </si>
  <si>
    <t>张家界市桑植县G353线灾毁恢复重建工程</t>
  </si>
  <si>
    <t>张家界福通勘察设计有限公司</t>
  </si>
  <si>
    <t>张家界连珠建设有限公司</t>
  </si>
  <si>
    <t>湖南省交通运输厅关于下达2020年第三批国省道大中修计划的通知</t>
  </si>
  <si>
    <t>桑植县G353线K1598.28-K1599</t>
  </si>
  <si>
    <t>张家界市2020年第三批普通国省道大中修工程项目</t>
  </si>
  <si>
    <t>慈利县S241线K50-K51</t>
  </si>
  <si>
    <t>永定区G241线K2141.3-K2142.3</t>
  </si>
  <si>
    <t>永定区G352线K16-K18.3</t>
  </si>
  <si>
    <t>永定区G353线K1514-K1515</t>
  </si>
  <si>
    <t>2021年度普通国省道养护信用评价参评项目公示明细表（湘西）</t>
  </si>
  <si>
    <t>湘西州</t>
  </si>
  <si>
    <t>龙山县G209线K2532.519-K2533.782</t>
  </si>
  <si>
    <t>湘西州2021年第一批普通国省道大中修工程</t>
  </si>
  <si>
    <t>公路路面工程专业承包贰级、公路交通工程（公路安全设施）专业承包贰级及公路养护路面（专项）甲级资质</t>
  </si>
  <si>
    <t>湘西自治州凯达公路设计有限公司</t>
  </si>
  <si>
    <t>湖南省湘西公路桥梁建设有限公司</t>
  </si>
  <si>
    <t>龙山县G209线K2685.131-K2685.597</t>
  </si>
  <si>
    <t>吉首市G209线K2686.097-K2687.127</t>
  </si>
  <si>
    <t xml:space="preserve">龙山县G242线K2448.000-K2449.000 </t>
  </si>
  <si>
    <t>龙山县G242线K2456.968 -K2457.703</t>
  </si>
  <si>
    <t>泸溪县G319 K1821.000-K1822.000</t>
  </si>
  <si>
    <t>保靖县S256 K136.592 -K137.227</t>
  </si>
  <si>
    <t xml:space="preserve">保靖县S256 K139.000 -K140.746 </t>
  </si>
  <si>
    <t>保靖县S256 K148.000-K150.000</t>
  </si>
  <si>
    <t xml:space="preserve">保靖县S256 K153.891-K154.688 </t>
  </si>
  <si>
    <t>保靖县S256 K168.000-K169.315</t>
  </si>
  <si>
    <t>保靖县S256 K172.888-K174.039</t>
  </si>
  <si>
    <t>保靖县S256 K174.039-K174.880</t>
  </si>
  <si>
    <t>永顺S306 K152-K157</t>
  </si>
  <si>
    <t>永顺S306 K166 -K167</t>
  </si>
  <si>
    <t>永顺S306 K180-K183</t>
  </si>
  <si>
    <t>古丈 G352 K85.601 -K85.940</t>
  </si>
  <si>
    <t>古丈 G352 K88.217 -K89</t>
  </si>
  <si>
    <t>古丈 G352 K98.000 -K99</t>
  </si>
  <si>
    <t>古丈 G352 K120.526-K121.000</t>
  </si>
  <si>
    <t>古丈 G352 K123.000 -K123.495</t>
  </si>
  <si>
    <t>古丈 G352 K123.495-K124.000</t>
  </si>
  <si>
    <t>永顺 G352 K54.670 -K55.670</t>
  </si>
  <si>
    <t xml:space="preserve">永顺 G352 K55.670-K56.000 </t>
  </si>
  <si>
    <t>永顺 G209 K2569.000-K2572.045</t>
  </si>
  <si>
    <t xml:space="preserve">永顺 G209 K2572.045-K2572.438 </t>
  </si>
  <si>
    <t>保靖县S318 K360.626  -K361.000</t>
  </si>
  <si>
    <t>保靖县S256 K142.000 -K143.072</t>
  </si>
  <si>
    <t>保靖县S256 K161.000-K161.500</t>
  </si>
  <si>
    <t>保靖县S256 K170.000 -K171.000</t>
  </si>
  <si>
    <t xml:space="preserve">花垣县G242 K2591.668-K2594.148 </t>
  </si>
  <si>
    <t xml:space="preserve">花垣县G242 K2596.000-K2597.010 </t>
  </si>
  <si>
    <t>花垣县G242 K2597.010-K2598.000</t>
  </si>
  <si>
    <t>吉首市G319河溪大桥</t>
  </si>
  <si>
    <t>吉首市G319线河溪大桥维修加固工程</t>
  </si>
  <si>
    <t>公路养护资质二级乙级以上或桥梁专项资质乙级及以上</t>
  </si>
  <si>
    <t>✔</t>
  </si>
  <si>
    <t>湖南达陆基交通工程有限公司</t>
  </si>
  <si>
    <t>湘西自治州金桥公路工程监理有限责任公司</t>
  </si>
  <si>
    <t>泸溪县G319能滩桥</t>
  </si>
  <si>
    <t>泸溪县G319线能滩桥维修加固工程</t>
  </si>
  <si>
    <t>泸溪县G319罗坪桥</t>
  </si>
  <si>
    <t>泸溪县G319线罗坪桥维修加固工程</t>
  </si>
  <si>
    <t>凤凰县G354牛堰桥</t>
  </si>
  <si>
    <t>凤凰县牛堰桥危桥改造工程</t>
  </si>
  <si>
    <t>湖南长存交通规划勘察设计有限公</t>
  </si>
  <si>
    <t>凤凰县飞煌水利水电工程队</t>
  </si>
  <si>
    <t>湖南大地建设项目管理有限公司</t>
  </si>
  <si>
    <t>保靖县G209酉水二桥</t>
  </si>
  <si>
    <t>保靖县X001线（原G209线）酉水大桥，G209线酉水二桥，S318线桐溪沟桥、拔茅大桥、甘桥、汇酉桥，S256线兴隆寨桥七座除险加固工程</t>
  </si>
  <si>
    <t>公路桥梁一级以上及公路养护桥梁甲级</t>
  </si>
  <si>
    <t>监理中标合同价为标段总价格</t>
  </si>
  <si>
    <t>古丈县G352河西镇7
号桥</t>
  </si>
  <si>
    <t>古丈县G352线河西镇7号桥维修改造工程</t>
  </si>
  <si>
    <t>公路工程施工总承包三级及以上或公路养护二类亿级及以上</t>
  </si>
  <si>
    <t>古丈县G352河西镇10
号桥</t>
  </si>
  <si>
    <t>古丈县G352线河西镇10号桥维修改造工程</t>
  </si>
  <si>
    <t>水位过高，下部结构无法施工</t>
  </si>
  <si>
    <t>湖南尼塔建设发展股份有限公司</t>
  </si>
  <si>
    <t>古丈县G352芙蓉镇大
桥</t>
  </si>
  <si>
    <t>古丈县G352线芙蓉镇大桥维修加固工程</t>
  </si>
  <si>
    <t>公路工程总承包二级及以上+特种工程结构补强</t>
  </si>
  <si>
    <t>尚德建设集团有限公司</t>
  </si>
  <si>
    <t>长沙华南土木工程监理有限公司</t>
  </si>
  <si>
    <t>永顺县G209双凤大桥</t>
  </si>
  <si>
    <t>永顺县G209双凤大桥维修加固工程</t>
  </si>
  <si>
    <t>龙山县G209东门河大
桥</t>
  </si>
  <si>
    <t>龙山县G209线东门河大桥维修加固工程</t>
  </si>
  <si>
    <t>湖南弘至工程技术有限公司</t>
  </si>
  <si>
    <t>龙山县G209塘坊坪桥</t>
  </si>
  <si>
    <t>龙山县G209线塘坊坪桥等5座加固改造工程（塘坊坪桥）</t>
  </si>
  <si>
    <t>湖南百顺建筑工程有限公司</t>
  </si>
  <si>
    <t>龙山县G242南门二桥</t>
  </si>
  <si>
    <t>龙山县G242线南门二桥维修加固工程</t>
  </si>
  <si>
    <t>龙山县G353大平湾桥</t>
  </si>
  <si>
    <t>龙山县G209线塘坊坪桥等5座加固改造工程（大坪湾桥）</t>
  </si>
  <si>
    <t>龙山县G353兴场幼桥</t>
  </si>
  <si>
    <t>龙山县G209线塘坊坪桥等5座加固改造工程（兴场坳桥）</t>
  </si>
  <si>
    <t>吉首市S246线螃蟹坪桥</t>
  </si>
  <si>
    <t>吉首市S246线螃蟹坪桥拆除重建工程</t>
  </si>
  <si>
    <t>公路工程施工总承包三级及以上或桥梁专业承包三级及以上资质</t>
  </si>
  <si>
    <t>湖南隆吉工程建设有限公司</t>
  </si>
  <si>
    <t>泸溪县S320线合水桥</t>
  </si>
  <si>
    <t>泸溪县S320线合水桥加固改造工程</t>
  </si>
  <si>
    <t>泸溪县S246仲溪上桥</t>
  </si>
  <si>
    <t>泸溪县S246仲溪上桥加固改造工程</t>
  </si>
  <si>
    <t>中永建（贵安新区）工程有限公司</t>
  </si>
  <si>
    <t>泸溪县S246马王田桥</t>
  </si>
  <si>
    <t>泸溪县S246马王田桥拆除重建工程</t>
  </si>
  <si>
    <t>湖南中州园林建设有限公司</t>
  </si>
  <si>
    <t>凤凰县S256半边桥二桥</t>
  </si>
  <si>
    <t>凤凰县S256线半边桥二桥维修改造工程</t>
  </si>
  <si>
    <t>凤凰县S256半边桥一桥</t>
  </si>
  <si>
    <t>凤凰县S256线半边桥一桥维修改造工程</t>
  </si>
  <si>
    <t>湖南志远建设有限公司</t>
  </si>
  <si>
    <t>保靖县S256兴隆寨桥</t>
  </si>
  <si>
    <t>永顺县S306水峪沟桥</t>
  </si>
  <si>
    <t>永顺县S306水峪沟桥加固改造工程</t>
  </si>
  <si>
    <t>湖南方达工程建设有限公司</t>
  </si>
  <si>
    <t>永顺县S247十万坪大桥</t>
  </si>
  <si>
    <t>永顺龙寨至永顺县城公路工程</t>
  </si>
  <si>
    <t>湘西土家族苗族自治州交通规划勘察设计院</t>
  </si>
  <si>
    <t>江苏兆信工程项目管理有限公司</t>
  </si>
  <si>
    <t>永顺县S247宝塔桥</t>
  </si>
  <si>
    <t>永顺县S247宝塔桥加固改造工程</t>
  </si>
  <si>
    <t>龙山县S526叶圃桥</t>
  </si>
  <si>
    <t>龙山县G209线塘坊坪桥等5座加固改造工程（叶圃桥）</t>
  </si>
  <si>
    <t>龙山县S526贾市大桥</t>
  </si>
  <si>
    <t>龙山县G209线塘坊坪桥等5座加固改造工程（贾市大桥）</t>
  </si>
</sst>
</file>

<file path=xl/styles.xml><?xml version="1.0" encoding="utf-8"?>
<styleSheet xmlns="http://schemas.openxmlformats.org/spreadsheetml/2006/main">
  <numFmts count="10">
    <numFmt numFmtId="43" formatCode="_ * #,##0.00_ ;_ * \-#,##0.00_ ;_ * &quot;-&quot;??_ ;_ @_ "/>
    <numFmt numFmtId="41" formatCode="_ * #,##0_ ;_ * \-#,##0_ ;_ * &quot;-&quot;_ ;_ @_ "/>
    <numFmt numFmtId="176" formatCode="0.00_ "/>
    <numFmt numFmtId="42" formatCode="_ &quot;￥&quot;* #,##0_ ;_ &quot;￥&quot;* \-#,##0_ ;_ &quot;￥&quot;* &quot;-&quot;_ ;_ @_ "/>
    <numFmt numFmtId="44" formatCode="_ &quot;￥&quot;* #,##0.00_ ;_ &quot;￥&quot;* \-#,##0.00_ ;_ &quot;￥&quot;* &quot;-&quot;??_ ;_ @_ "/>
    <numFmt numFmtId="177" formatCode="0.0_ "/>
    <numFmt numFmtId="178" formatCode="0.000;[Red]0.000"/>
    <numFmt numFmtId="179" formatCode="0.000_ "/>
    <numFmt numFmtId="180" formatCode="0.00;[Red]0.00"/>
    <numFmt numFmtId="181" formatCode="0_ "/>
  </numFmts>
  <fonts count="57">
    <font>
      <sz val="12"/>
      <name val="宋体"/>
      <charset val="134"/>
    </font>
    <font>
      <sz val="11"/>
      <color theme="1"/>
      <name val="宋体"/>
      <charset val="134"/>
    </font>
    <font>
      <b/>
      <sz val="12"/>
      <color theme="1"/>
      <name val="宋体"/>
      <charset val="134"/>
    </font>
    <font>
      <b/>
      <sz val="10"/>
      <color theme="1"/>
      <name val="宋体"/>
      <charset val="134"/>
    </font>
    <font>
      <sz val="10"/>
      <color theme="1"/>
      <name val="宋体"/>
      <charset val="134"/>
    </font>
    <font>
      <b/>
      <sz val="19"/>
      <color theme="1"/>
      <name val="等线"/>
      <charset val="134"/>
    </font>
    <font>
      <sz val="12"/>
      <color theme="1"/>
      <name val="宋体"/>
      <charset val="134"/>
    </font>
    <font>
      <sz val="10"/>
      <color theme="1"/>
      <name val="Arial"/>
      <charset val="134"/>
    </font>
    <font>
      <b/>
      <sz val="10"/>
      <color theme="1"/>
      <name val="宋体"/>
      <charset val="134"/>
      <scheme val="minor"/>
    </font>
    <font>
      <sz val="10.5"/>
      <color theme="1"/>
      <name val="宋体"/>
      <charset val="134"/>
    </font>
    <font>
      <sz val="9"/>
      <color theme="1"/>
      <name val="宋体"/>
      <charset val="134"/>
    </font>
    <font>
      <sz val="16"/>
      <color theme="1"/>
      <name val="宋体"/>
      <charset val="134"/>
    </font>
    <font>
      <sz val="10"/>
      <color theme="1"/>
      <name val="宋体"/>
      <charset val="134"/>
      <scheme val="minor"/>
    </font>
    <font>
      <sz val="16"/>
      <name val="宋体"/>
      <charset val="134"/>
    </font>
    <font>
      <b/>
      <sz val="12"/>
      <name val="宋体"/>
      <charset val="134"/>
    </font>
    <font>
      <b/>
      <sz val="10"/>
      <name val="宋体"/>
      <charset val="134"/>
    </font>
    <font>
      <sz val="10"/>
      <name val="宋体"/>
      <charset val="134"/>
    </font>
    <font>
      <b/>
      <sz val="19"/>
      <name val="等线"/>
      <charset val="134"/>
    </font>
    <font>
      <sz val="10"/>
      <color rgb="FF333333"/>
      <name val="宋体"/>
      <charset val="134"/>
    </font>
    <font>
      <b/>
      <sz val="10"/>
      <name val="宋体"/>
      <charset val="134"/>
      <scheme val="minor"/>
    </font>
    <font>
      <b/>
      <sz val="9"/>
      <color theme="1"/>
      <name val="宋体"/>
      <charset val="134"/>
    </font>
    <font>
      <sz val="10"/>
      <color theme="1"/>
      <name val="等线"/>
      <charset val="134"/>
    </font>
    <font>
      <sz val="9"/>
      <color theme="1"/>
      <name val="Arial"/>
      <charset val="134"/>
    </font>
    <font>
      <sz val="11"/>
      <color theme="1"/>
      <name val="Arial"/>
      <charset val="134"/>
    </font>
    <font>
      <sz val="11"/>
      <color theme="1"/>
      <name val="宋体"/>
      <charset val="134"/>
      <scheme val="minor"/>
    </font>
    <font>
      <sz val="10"/>
      <color theme="1"/>
      <name val="仿宋"/>
      <charset val="134"/>
    </font>
    <font>
      <b/>
      <sz val="19"/>
      <color theme="1"/>
      <name val="宋体"/>
      <charset val="134"/>
    </font>
    <font>
      <sz val="12"/>
      <color theme="1"/>
      <name val="方正兰亭黑_GBK"/>
      <charset val="134"/>
    </font>
    <font>
      <b/>
      <sz val="11"/>
      <color theme="1"/>
      <name val="宋体"/>
      <charset val="134"/>
    </font>
    <font>
      <b/>
      <sz val="16"/>
      <color theme="1"/>
      <name val="宋体"/>
      <charset val="134"/>
    </font>
    <font>
      <b/>
      <sz val="11"/>
      <color theme="1"/>
      <name val="宋体"/>
      <charset val="134"/>
      <scheme val="minor"/>
    </font>
    <font>
      <b/>
      <sz val="12"/>
      <color theme="1"/>
      <name val="宋体"/>
      <charset val="134"/>
      <scheme val="minor"/>
    </font>
    <font>
      <sz val="11"/>
      <name val="宋体"/>
      <charset val="134"/>
    </font>
    <font>
      <sz val="10"/>
      <name val="Arial"/>
      <charset val="134"/>
    </font>
    <font>
      <b/>
      <sz val="16"/>
      <name val="等线"/>
      <charset val="134"/>
    </font>
    <font>
      <sz val="11"/>
      <color theme="1"/>
      <name val="宋体"/>
      <charset val="0"/>
      <scheme val="minor"/>
    </font>
    <font>
      <b/>
      <sz val="11"/>
      <color rgb="FFFFFFFF"/>
      <name val="宋体"/>
      <charset val="0"/>
      <scheme val="minor"/>
    </font>
    <font>
      <b/>
      <sz val="18"/>
      <color theme="3"/>
      <name val="宋体"/>
      <charset val="134"/>
      <scheme val="minor"/>
    </font>
    <font>
      <sz val="11"/>
      <color rgb="FF006100"/>
      <name val="宋体"/>
      <charset val="0"/>
      <scheme val="minor"/>
    </font>
    <font>
      <sz val="11"/>
      <color rgb="FF3F3F76"/>
      <name val="宋体"/>
      <charset val="0"/>
      <scheme val="minor"/>
    </font>
    <font>
      <sz val="11"/>
      <color theme="0"/>
      <name val="宋体"/>
      <charset val="0"/>
      <scheme val="minor"/>
    </font>
    <font>
      <sz val="11"/>
      <color rgb="FFFF0000"/>
      <name val="宋体"/>
      <charset val="0"/>
      <scheme val="minor"/>
    </font>
    <font>
      <b/>
      <sz val="13"/>
      <color theme="3"/>
      <name val="宋体"/>
      <charset val="134"/>
      <scheme val="minor"/>
    </font>
    <font>
      <u/>
      <sz val="11"/>
      <color rgb="FF800080"/>
      <name val="宋体"/>
      <charset val="0"/>
      <scheme val="minor"/>
    </font>
    <font>
      <b/>
      <sz val="11"/>
      <color theme="3"/>
      <name val="宋体"/>
      <charset val="134"/>
      <scheme val="minor"/>
    </font>
    <font>
      <sz val="11"/>
      <color rgb="FF9C0006"/>
      <name val="宋体"/>
      <charset val="0"/>
      <scheme val="minor"/>
    </font>
    <font>
      <u/>
      <sz val="11"/>
      <color rgb="FF0000FF"/>
      <name val="宋体"/>
      <charset val="0"/>
      <scheme val="minor"/>
    </font>
    <font>
      <i/>
      <sz val="11"/>
      <color rgb="FF7F7F7F"/>
      <name val="宋体"/>
      <charset val="0"/>
      <scheme val="minor"/>
    </font>
    <font>
      <sz val="11"/>
      <color rgb="FFFA7D00"/>
      <name val="宋体"/>
      <charset val="0"/>
      <scheme val="minor"/>
    </font>
    <font>
      <b/>
      <sz val="11"/>
      <color rgb="FF3F3F3F"/>
      <name val="宋体"/>
      <charset val="0"/>
      <scheme val="minor"/>
    </font>
    <font>
      <b/>
      <sz val="11"/>
      <color theme="1"/>
      <name val="宋体"/>
      <charset val="0"/>
      <scheme val="minor"/>
    </font>
    <font>
      <b/>
      <sz val="15"/>
      <color theme="3"/>
      <name val="宋体"/>
      <charset val="134"/>
      <scheme val="minor"/>
    </font>
    <font>
      <b/>
      <sz val="11"/>
      <color rgb="FFFA7D00"/>
      <name val="宋体"/>
      <charset val="0"/>
      <scheme val="minor"/>
    </font>
    <font>
      <sz val="11"/>
      <color rgb="FF000000"/>
      <name val="宋体"/>
      <charset val="134"/>
      <scheme val="minor"/>
    </font>
    <font>
      <sz val="11"/>
      <color rgb="FF9C6500"/>
      <name val="宋体"/>
      <charset val="0"/>
      <scheme val="minor"/>
    </font>
    <font>
      <sz val="9"/>
      <color theme="1"/>
      <name val="Times New Roman"/>
      <charset val="134"/>
    </font>
    <font>
      <sz val="10"/>
      <color theme="1"/>
      <name val="仿宋_GB2312"/>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6" tint="0.599993896298105"/>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theme="4"/>
        <bgColor indexed="64"/>
      </patternFill>
    </fill>
    <fill>
      <patternFill patternType="solid">
        <fgColor theme="6" tint="0.799981688894314"/>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5"/>
        <bgColor indexed="64"/>
      </patternFill>
    </fill>
    <fill>
      <patternFill patternType="solid">
        <fgColor rgb="FFFFEB9C"/>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indexed="0"/>
      </left>
      <right style="thin">
        <color indexed="0"/>
      </right>
      <top style="thin">
        <color indexed="0"/>
      </top>
      <bottom style="thin">
        <color indexed="0"/>
      </bottom>
      <diagonal/>
    </border>
    <border>
      <left/>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4">
    <xf numFmtId="0" fontId="0" fillId="0" borderId="0">
      <alignment vertical="center"/>
    </xf>
    <xf numFmtId="42" fontId="24" fillId="0" borderId="0" applyFont="0" applyFill="0" applyBorder="0" applyAlignment="0" applyProtection="0">
      <alignment vertical="center"/>
    </xf>
    <xf numFmtId="0" fontId="35" fillId="9" borderId="0" applyNumberFormat="0" applyBorder="0" applyAlignment="0" applyProtection="0">
      <alignment vertical="center"/>
    </xf>
    <xf numFmtId="0" fontId="39" fillId="7" borderId="14"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35" fillId="4" borderId="0" applyNumberFormat="0" applyBorder="0" applyAlignment="0" applyProtection="0">
      <alignment vertical="center"/>
    </xf>
    <xf numFmtId="0" fontId="45" fillId="10" borderId="0" applyNumberFormat="0" applyBorder="0" applyAlignment="0" applyProtection="0">
      <alignment vertical="center"/>
    </xf>
    <xf numFmtId="43" fontId="24" fillId="0" borderId="0" applyFont="0" applyFill="0" applyBorder="0" applyAlignment="0" applyProtection="0">
      <alignment vertical="center"/>
    </xf>
    <xf numFmtId="0" fontId="40" fillId="12" borderId="0" applyNumberFormat="0" applyBorder="0" applyAlignment="0" applyProtection="0">
      <alignment vertical="center"/>
    </xf>
    <xf numFmtId="0" fontId="46" fillId="0" borderId="0" applyNumberFormat="0" applyFill="0" applyBorder="0" applyAlignment="0" applyProtection="0">
      <alignment vertical="center"/>
    </xf>
    <xf numFmtId="0" fontId="24" fillId="0" borderId="0">
      <alignment vertical="center"/>
    </xf>
    <xf numFmtId="9" fontId="24" fillId="0" borderId="0" applyFont="0" applyFill="0" applyBorder="0" applyAlignment="0" applyProtection="0">
      <alignment vertical="center"/>
    </xf>
    <xf numFmtId="0" fontId="43" fillId="0" borderId="0" applyNumberFormat="0" applyFill="0" applyBorder="0" applyAlignment="0" applyProtection="0">
      <alignment vertical="center"/>
    </xf>
    <xf numFmtId="0" fontId="0" fillId="0" borderId="0">
      <alignment vertical="center"/>
    </xf>
    <xf numFmtId="0" fontId="24" fillId="14" borderId="19" applyNumberFormat="0" applyFont="0" applyAlignment="0" applyProtection="0">
      <alignment vertical="center"/>
    </xf>
    <xf numFmtId="0" fontId="40" fillId="16" borderId="0" applyNumberFormat="0" applyBorder="0" applyAlignment="0" applyProtection="0">
      <alignment vertical="center"/>
    </xf>
    <xf numFmtId="0" fontId="44"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51" fillId="0" borderId="15" applyNumberFormat="0" applyFill="0" applyAlignment="0" applyProtection="0">
      <alignment vertical="center"/>
    </xf>
    <xf numFmtId="0" fontId="42" fillId="0" borderId="15" applyNumberFormat="0" applyFill="0" applyAlignment="0" applyProtection="0">
      <alignment vertical="center"/>
    </xf>
    <xf numFmtId="0" fontId="40" fillId="17" borderId="0" applyNumberFormat="0" applyBorder="0" applyAlignment="0" applyProtection="0">
      <alignment vertical="center"/>
    </xf>
    <xf numFmtId="0" fontId="44" fillId="0" borderId="16" applyNumberFormat="0" applyFill="0" applyAlignment="0" applyProtection="0">
      <alignment vertical="center"/>
    </xf>
    <xf numFmtId="0" fontId="40" fillId="19" borderId="0" applyNumberFormat="0" applyBorder="0" applyAlignment="0" applyProtection="0">
      <alignment vertical="center"/>
    </xf>
    <xf numFmtId="0" fontId="49" fillId="13" borderId="18" applyNumberFormat="0" applyAlignment="0" applyProtection="0">
      <alignment vertical="center"/>
    </xf>
    <xf numFmtId="0" fontId="52" fillId="13" borderId="14" applyNumberFormat="0" applyAlignment="0" applyProtection="0">
      <alignment vertical="center"/>
    </xf>
    <xf numFmtId="0" fontId="53" fillId="0" borderId="0"/>
    <xf numFmtId="0" fontId="36" fillId="5" borderId="13" applyNumberFormat="0" applyAlignment="0" applyProtection="0">
      <alignment vertical="center"/>
    </xf>
    <xf numFmtId="0" fontId="35" fillId="20" borderId="0" applyNumberFormat="0" applyBorder="0" applyAlignment="0" applyProtection="0">
      <alignment vertical="center"/>
    </xf>
    <xf numFmtId="0" fontId="40" fillId="21" borderId="0" applyNumberFormat="0" applyBorder="0" applyAlignment="0" applyProtection="0">
      <alignment vertical="center"/>
    </xf>
    <xf numFmtId="0" fontId="48" fillId="0" borderId="17" applyNumberFormat="0" applyFill="0" applyAlignment="0" applyProtection="0">
      <alignment vertical="center"/>
    </xf>
    <xf numFmtId="0" fontId="50" fillId="0" borderId="20" applyNumberFormat="0" applyFill="0" applyAlignment="0" applyProtection="0">
      <alignment vertical="center"/>
    </xf>
    <xf numFmtId="0" fontId="38" fillId="6" borderId="0" applyNumberFormat="0" applyBorder="0" applyAlignment="0" applyProtection="0">
      <alignment vertical="center"/>
    </xf>
    <xf numFmtId="0" fontId="0" fillId="0" borderId="0">
      <alignment vertical="center"/>
    </xf>
    <xf numFmtId="0" fontId="54" fillId="22" borderId="0" applyNumberFormat="0" applyBorder="0" applyAlignment="0" applyProtection="0">
      <alignment vertical="center"/>
    </xf>
    <xf numFmtId="0" fontId="24" fillId="0" borderId="0">
      <alignment vertical="center"/>
    </xf>
    <xf numFmtId="0" fontId="35" fillId="23" borderId="0" applyNumberFormat="0" applyBorder="0" applyAlignment="0" applyProtection="0">
      <alignment vertical="center"/>
    </xf>
    <xf numFmtId="0" fontId="40" fillId="8" borderId="0" applyNumberFormat="0" applyBorder="0" applyAlignment="0" applyProtection="0">
      <alignment vertical="center"/>
    </xf>
    <xf numFmtId="0" fontId="35" fillId="15" borderId="0" applyNumberFormat="0" applyBorder="0" applyAlignment="0" applyProtection="0">
      <alignment vertical="center"/>
    </xf>
    <xf numFmtId="0" fontId="35" fillId="25" borderId="0" applyNumberFormat="0" applyBorder="0" applyAlignment="0" applyProtection="0">
      <alignment vertical="center"/>
    </xf>
    <xf numFmtId="0" fontId="35" fillId="11" borderId="0" applyNumberFormat="0" applyBorder="0" applyAlignment="0" applyProtection="0">
      <alignment vertical="center"/>
    </xf>
    <xf numFmtId="0" fontId="35" fillId="27" borderId="0" applyNumberFormat="0" applyBorder="0" applyAlignment="0" applyProtection="0">
      <alignment vertical="center"/>
    </xf>
    <xf numFmtId="0" fontId="40" fillId="24" borderId="0" applyNumberFormat="0" applyBorder="0" applyAlignment="0" applyProtection="0">
      <alignment vertical="center"/>
    </xf>
    <xf numFmtId="0" fontId="40" fillId="26" borderId="0" applyNumberFormat="0" applyBorder="0" applyAlignment="0" applyProtection="0">
      <alignment vertical="center"/>
    </xf>
    <xf numFmtId="0" fontId="35" fillId="29" borderId="0" applyNumberFormat="0" applyBorder="0" applyAlignment="0" applyProtection="0">
      <alignment vertical="center"/>
    </xf>
    <xf numFmtId="0" fontId="35" fillId="31" borderId="0" applyNumberFormat="0" applyBorder="0" applyAlignment="0" applyProtection="0">
      <alignment vertical="center"/>
    </xf>
    <xf numFmtId="0" fontId="0" fillId="0" borderId="0"/>
    <xf numFmtId="0" fontId="40" fillId="32" borderId="0" applyNumberFormat="0" applyBorder="0" applyAlignment="0" applyProtection="0">
      <alignment vertical="center"/>
    </xf>
    <xf numFmtId="0" fontId="35" fillId="18" borderId="0" applyNumberFormat="0" applyBorder="0" applyAlignment="0" applyProtection="0">
      <alignment vertical="center"/>
    </xf>
    <xf numFmtId="0" fontId="40" fillId="28" borderId="0" applyNumberFormat="0" applyBorder="0" applyAlignment="0" applyProtection="0">
      <alignment vertical="center"/>
    </xf>
    <xf numFmtId="0" fontId="40" fillId="30" borderId="0" applyNumberFormat="0" applyBorder="0" applyAlignment="0" applyProtection="0">
      <alignment vertical="center"/>
    </xf>
    <xf numFmtId="0" fontId="0" fillId="0" borderId="0">
      <alignment vertical="center"/>
    </xf>
    <xf numFmtId="0" fontId="35" fillId="33" borderId="0" applyNumberFormat="0" applyBorder="0" applyAlignment="0" applyProtection="0">
      <alignment vertical="center"/>
    </xf>
    <xf numFmtId="0" fontId="40" fillId="34" borderId="0" applyNumberFormat="0" applyBorder="0" applyAlignment="0" applyProtection="0">
      <alignment vertical="center"/>
    </xf>
    <xf numFmtId="0" fontId="0" fillId="0" borderId="0">
      <alignment vertical="center"/>
    </xf>
    <xf numFmtId="0" fontId="0" fillId="0" borderId="0"/>
    <xf numFmtId="0" fontId="24" fillId="0" borderId="0">
      <alignment vertical="center"/>
    </xf>
    <xf numFmtId="0" fontId="0" fillId="0" borderId="0"/>
    <xf numFmtId="0" fontId="24" fillId="0" borderId="0">
      <alignment vertical="center"/>
    </xf>
    <xf numFmtId="0" fontId="24" fillId="0" borderId="0">
      <alignment vertical="center"/>
    </xf>
    <xf numFmtId="0" fontId="0" fillId="0" borderId="0">
      <alignment vertical="center"/>
    </xf>
    <xf numFmtId="0" fontId="0" fillId="0" borderId="0">
      <alignment vertical="center"/>
    </xf>
  </cellStyleXfs>
  <cellXfs count="285">
    <xf numFmtId="0" fontId="0" fillId="0" borderId="0" xfId="0">
      <alignment vertical="center"/>
    </xf>
    <xf numFmtId="0" fontId="1" fillId="2" borderId="0" xfId="0" applyFont="1" applyFill="1">
      <alignment vertical="center"/>
    </xf>
    <xf numFmtId="0" fontId="2" fillId="2" borderId="0" xfId="0" applyFont="1" applyFill="1">
      <alignment vertical="center"/>
    </xf>
    <xf numFmtId="0" fontId="3" fillId="2" borderId="0" xfId="0" applyFont="1" applyFill="1">
      <alignment vertical="center"/>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4" fillId="2" borderId="0" xfId="0" applyFont="1" applyFill="1" applyAlignment="1">
      <alignment vertical="center" wrapText="1"/>
    </xf>
    <xf numFmtId="0" fontId="4" fillId="2" borderId="0" xfId="0" applyFont="1" applyFill="1">
      <alignment vertical="center"/>
    </xf>
    <xf numFmtId="0" fontId="2" fillId="2" borderId="0" xfId="0" applyFont="1" applyFill="1" applyAlignment="1">
      <alignment horizontal="left" vertical="center"/>
    </xf>
    <xf numFmtId="0" fontId="2" fillId="2" borderId="0" xfId="0" applyFont="1" applyFill="1" applyAlignment="1">
      <alignment horizontal="left" vertical="center" wrapText="1"/>
    </xf>
    <xf numFmtId="0" fontId="5" fillId="2" borderId="0" xfId="0" applyFont="1" applyFill="1" applyBorder="1" applyAlignment="1">
      <alignment horizontal="center" vertical="center"/>
    </xf>
    <xf numFmtId="0" fontId="5" fillId="2" borderId="0" xfId="0" applyFont="1" applyFill="1" applyBorder="1" applyAlignment="1">
      <alignment horizontal="center" vertical="center" wrapText="1"/>
    </xf>
    <xf numFmtId="0" fontId="2" fillId="2" borderId="1" xfId="0" applyFont="1" applyFill="1" applyBorder="1" applyAlignment="1">
      <alignment horizontal="left" vertical="center"/>
    </xf>
    <xf numFmtId="0" fontId="2" fillId="2" borderId="0" xfId="0" applyFont="1" applyFill="1" applyAlignment="1">
      <alignment horizontal="centerContinuous"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2" fillId="2" borderId="2" xfId="0" applyFont="1" applyFill="1" applyBorder="1" applyAlignment="1">
      <alignment horizontal="left" vertical="center"/>
    </xf>
    <xf numFmtId="0" fontId="2" fillId="2" borderId="2" xfId="0" applyFont="1" applyFill="1" applyBorder="1" applyAlignment="1">
      <alignment horizontal="left" vertical="center" wrapText="1"/>
    </xf>
    <xf numFmtId="0" fontId="6" fillId="2" borderId="2" xfId="0" applyFont="1" applyFill="1" applyBorder="1" applyAlignment="1">
      <alignment horizontal="left"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2" borderId="2" xfId="0" applyFont="1" applyFill="1" applyBorder="1" applyAlignment="1">
      <alignment vertical="center" wrapText="1"/>
    </xf>
    <xf numFmtId="0" fontId="2" fillId="2" borderId="0" xfId="0" applyFont="1" applyFill="1" applyBorder="1">
      <alignment vertical="center"/>
    </xf>
    <xf numFmtId="0" fontId="3" fillId="2" borderId="2" xfId="0" applyFont="1" applyFill="1" applyBorder="1" applyAlignment="1">
      <alignment horizontal="center" vertical="center"/>
    </xf>
    <xf numFmtId="0" fontId="7" fillId="2" borderId="2"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8" fillId="2" borderId="2"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4" fillId="2" borderId="2" xfId="0" applyFont="1" applyFill="1" applyBorder="1">
      <alignment vertical="center"/>
    </xf>
    <xf numFmtId="0" fontId="10" fillId="2" borderId="2" xfId="0" applyFont="1" applyFill="1" applyBorder="1" applyAlignment="1">
      <alignment horizontal="center" vertical="center" wrapText="1"/>
    </xf>
    <xf numFmtId="177" fontId="4" fillId="2" borderId="2" xfId="0" applyNumberFormat="1" applyFont="1" applyFill="1" applyBorder="1" applyAlignment="1">
      <alignment horizontal="center" vertical="center" wrapText="1"/>
    </xf>
    <xf numFmtId="0" fontId="3" fillId="2" borderId="7" xfId="0" applyFont="1" applyFill="1" applyBorder="1" applyAlignment="1">
      <alignment horizontal="center" vertical="center"/>
    </xf>
    <xf numFmtId="0" fontId="4" fillId="3" borderId="2" xfId="0" applyFont="1" applyFill="1" applyBorder="1">
      <alignment vertical="center"/>
    </xf>
    <xf numFmtId="0" fontId="10" fillId="3" borderId="2" xfId="0" applyFont="1" applyFill="1" applyBorder="1" applyAlignment="1">
      <alignment horizontal="center" vertical="center" wrapText="1"/>
    </xf>
    <xf numFmtId="177" fontId="4" fillId="3" borderId="2" xfId="0"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0" fontId="10" fillId="2" borderId="2" xfId="0" applyFont="1" applyFill="1" applyBorder="1" applyAlignment="1" applyProtection="1">
      <alignment horizontal="center" vertical="center" wrapText="1"/>
    </xf>
    <xf numFmtId="0" fontId="6" fillId="2" borderId="5" xfId="0" applyFont="1" applyFill="1" applyBorder="1">
      <alignment vertical="center"/>
    </xf>
    <xf numFmtId="0" fontId="6" fillId="2" borderId="6" xfId="0" applyFont="1" applyFill="1" applyBorder="1">
      <alignment vertical="center"/>
    </xf>
    <xf numFmtId="0" fontId="6" fillId="2" borderId="7" xfId="0" applyFont="1" applyFill="1" applyBorder="1">
      <alignment vertical="center"/>
    </xf>
    <xf numFmtId="0" fontId="4" fillId="2" borderId="5" xfId="0" applyFont="1" applyFill="1" applyBorder="1" applyAlignment="1">
      <alignment horizontal="left" vertical="center"/>
    </xf>
    <xf numFmtId="0" fontId="4" fillId="2" borderId="6" xfId="0" applyFont="1" applyFill="1" applyBorder="1" applyAlignment="1">
      <alignment horizontal="left" vertical="center"/>
    </xf>
    <xf numFmtId="0" fontId="4" fillId="2" borderId="7" xfId="0" applyFont="1" applyFill="1" applyBorder="1" applyAlignment="1">
      <alignment horizontal="left" vertical="center"/>
    </xf>
    <xf numFmtId="0" fontId="4" fillId="0" borderId="2" xfId="0" applyFont="1" applyFill="1" applyBorder="1">
      <alignment vertical="center"/>
    </xf>
    <xf numFmtId="0" fontId="11" fillId="2" borderId="0" xfId="0" applyFont="1" applyFill="1">
      <alignment vertical="center"/>
    </xf>
    <xf numFmtId="0" fontId="6" fillId="2" borderId="0" xfId="0" applyFont="1" applyFill="1" applyAlignment="1">
      <alignment horizontal="center" vertical="center"/>
    </xf>
    <xf numFmtId="0" fontId="6" fillId="2" borderId="0" xfId="0" applyFont="1" applyFill="1" applyAlignment="1">
      <alignment horizontal="center" vertical="center" wrapText="1"/>
    </xf>
    <xf numFmtId="0" fontId="2" fillId="2" borderId="1" xfId="0" applyFont="1" applyFill="1" applyBorder="1" applyAlignment="1">
      <alignment horizontal="left" vertical="center" wrapText="1"/>
    </xf>
    <xf numFmtId="0" fontId="4" fillId="2" borderId="2" xfId="0" applyFont="1" applyFill="1" applyBorder="1" applyAlignment="1">
      <alignment horizontal="left" vertical="center"/>
    </xf>
    <xf numFmtId="0" fontId="4" fillId="2" borderId="2" xfId="0" applyFont="1" applyFill="1" applyBorder="1" applyAlignment="1">
      <alignment horizontal="left" vertical="center" wrapText="1"/>
    </xf>
    <xf numFmtId="0" fontId="4" fillId="2" borderId="2" xfId="28" applyFont="1" applyFill="1" applyBorder="1" applyAlignment="1">
      <alignment horizontal="center" vertical="center" wrapText="1"/>
    </xf>
    <xf numFmtId="0" fontId="12" fillId="2" borderId="2" xfId="28" applyFont="1" applyFill="1" applyBorder="1" applyAlignment="1">
      <alignment horizontal="center" vertical="center" wrapText="1"/>
    </xf>
    <xf numFmtId="0" fontId="4" fillId="2" borderId="2" xfId="37" applyFont="1" applyFill="1" applyBorder="1" applyAlignment="1">
      <alignment horizontal="center" vertical="center" wrapText="1"/>
    </xf>
    <xf numFmtId="176" fontId="4" fillId="2" borderId="2" xfId="48" applyNumberFormat="1" applyFont="1" applyFill="1" applyBorder="1" applyAlignment="1" applyProtection="1">
      <alignment horizontal="center" vertical="center" shrinkToFit="1"/>
    </xf>
    <xf numFmtId="178" fontId="4" fillId="2" borderId="2" xfId="37" applyNumberFormat="1" applyFont="1" applyFill="1" applyBorder="1" applyAlignment="1">
      <alignment horizontal="center" vertical="center" wrapText="1"/>
    </xf>
    <xf numFmtId="0" fontId="4" fillId="2" borderId="2" xfId="11" applyFont="1" applyFill="1" applyBorder="1" applyAlignment="1">
      <alignment horizontal="center" vertical="center" wrapText="1"/>
    </xf>
    <xf numFmtId="0" fontId="1" fillId="2" borderId="0" xfId="0" applyFont="1" applyFill="1" applyAlignment="1">
      <alignment horizontal="center" vertical="center"/>
    </xf>
    <xf numFmtId="0" fontId="2" fillId="2" borderId="0" xfId="0" applyFont="1" applyFill="1" applyAlignment="1">
      <alignment horizontal="center" vertical="center"/>
    </xf>
    <xf numFmtId="0" fontId="4" fillId="3" borderId="2" xfId="0" applyFont="1" applyFill="1" applyBorder="1" applyAlignment="1">
      <alignment vertical="center" wrapText="1"/>
    </xf>
    <xf numFmtId="0" fontId="4" fillId="3" borderId="2" xfId="0" applyFont="1" applyFill="1" applyBorder="1" applyAlignment="1">
      <alignment horizontal="center" vertical="center"/>
    </xf>
    <xf numFmtId="0" fontId="4" fillId="2" borderId="2" xfId="0" applyFont="1" applyFill="1" applyBorder="1" applyAlignment="1">
      <alignment vertical="center"/>
    </xf>
    <xf numFmtId="176" fontId="4" fillId="3" borderId="2" xfId="0" applyNumberFormat="1" applyFont="1" applyFill="1" applyBorder="1" applyAlignment="1">
      <alignment horizontal="center" vertical="center" wrapText="1"/>
    </xf>
    <xf numFmtId="0" fontId="13" fillId="0" borderId="0" xfId="0" applyFont="1" applyFill="1">
      <alignment vertical="center"/>
    </xf>
    <xf numFmtId="0" fontId="14" fillId="0" borderId="0" xfId="0" applyFont="1" applyFill="1">
      <alignment vertical="center"/>
    </xf>
    <xf numFmtId="0" fontId="15" fillId="0" borderId="0" xfId="0" applyFont="1" applyFill="1">
      <alignment vertical="center"/>
    </xf>
    <xf numFmtId="0" fontId="16" fillId="0" borderId="0" xfId="0" applyFont="1" applyFill="1" applyAlignment="1">
      <alignment horizontal="center" vertical="center"/>
    </xf>
    <xf numFmtId="0" fontId="16" fillId="0" borderId="0" xfId="0" applyFont="1" applyFill="1">
      <alignment vertical="center"/>
    </xf>
    <xf numFmtId="0" fontId="14" fillId="0" borderId="0" xfId="0" applyFont="1" applyFill="1" applyAlignment="1">
      <alignment horizontal="center" vertical="center"/>
    </xf>
    <xf numFmtId="0" fontId="17" fillId="0" borderId="0" xfId="0" applyFont="1" applyFill="1" applyBorder="1" applyAlignment="1">
      <alignment horizontal="center" vertical="center"/>
    </xf>
    <xf numFmtId="0" fontId="14" fillId="0" borderId="1" xfId="0" applyFont="1" applyFill="1" applyBorder="1" applyAlignment="1">
      <alignment horizontal="left" vertical="center"/>
    </xf>
    <xf numFmtId="0" fontId="14" fillId="0" borderId="0" xfId="0" applyFont="1" applyFill="1" applyAlignment="1">
      <alignment horizontal="centerContinuous" vertical="center"/>
    </xf>
    <xf numFmtId="0" fontId="15" fillId="0" borderId="2" xfId="0" applyFont="1" applyFill="1" applyBorder="1" applyAlignment="1">
      <alignment horizontal="center" vertical="center" wrapText="1"/>
    </xf>
    <xf numFmtId="0" fontId="16" fillId="0" borderId="2" xfId="0" applyFont="1" applyFill="1" applyBorder="1" applyAlignment="1">
      <alignment horizontal="left" vertical="center"/>
    </xf>
    <xf numFmtId="0" fontId="16" fillId="0" borderId="2" xfId="0" applyFont="1" applyFill="1" applyBorder="1" applyAlignment="1">
      <alignment horizontal="center" vertical="center"/>
    </xf>
    <xf numFmtId="0" fontId="16" fillId="0" borderId="2" xfId="0" applyFont="1" applyFill="1" applyBorder="1" applyAlignment="1">
      <alignment horizontal="center" vertical="center" wrapText="1"/>
    </xf>
    <xf numFmtId="0" fontId="18" fillId="0" borderId="2" xfId="0" applyFont="1" applyBorder="1" applyAlignment="1">
      <alignment vertical="center" wrapText="1"/>
    </xf>
    <xf numFmtId="0" fontId="16" fillId="0" borderId="2" xfId="0" applyFont="1" applyFill="1" applyBorder="1">
      <alignment vertical="center"/>
    </xf>
    <xf numFmtId="0" fontId="16" fillId="0" borderId="5" xfId="0" applyFont="1" applyFill="1" applyBorder="1">
      <alignment vertical="center"/>
    </xf>
    <xf numFmtId="0" fontId="16" fillId="0" borderId="6" xfId="0" applyFont="1" applyFill="1" applyBorder="1">
      <alignment vertical="center"/>
    </xf>
    <xf numFmtId="0" fontId="16" fillId="0" borderId="7" xfId="0" applyFont="1" applyFill="1" applyBorder="1">
      <alignment vertical="center"/>
    </xf>
    <xf numFmtId="0" fontId="14" fillId="0" borderId="0" xfId="0" applyFont="1" applyFill="1" applyBorder="1">
      <alignment vertical="center"/>
    </xf>
    <xf numFmtId="0" fontId="15" fillId="0" borderId="2" xfId="0" applyFont="1" applyFill="1" applyBorder="1" applyAlignment="1">
      <alignment horizontal="center" vertical="center"/>
    </xf>
    <xf numFmtId="0" fontId="16" fillId="0" borderId="2" xfId="0" applyFont="1" applyFill="1" applyBorder="1" applyAlignment="1">
      <alignment vertical="center" wrapText="1"/>
    </xf>
    <xf numFmtId="0" fontId="16" fillId="0" borderId="2" xfId="0" applyFont="1" applyBorder="1" applyAlignment="1">
      <alignment vertical="center" wrapText="1"/>
    </xf>
    <xf numFmtId="0" fontId="16" fillId="0" borderId="2" xfId="0" applyFont="1" applyFill="1" applyBorder="1" applyAlignment="1">
      <alignment vertical="center"/>
    </xf>
    <xf numFmtId="0" fontId="19" fillId="0" borderId="2"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2" xfId="0" applyFont="1" applyFill="1" applyBorder="1">
      <alignment vertical="center"/>
    </xf>
    <xf numFmtId="0" fontId="16" fillId="3" borderId="2" xfId="0" applyFont="1" applyFill="1" applyBorder="1" applyAlignment="1">
      <alignment vertical="center" wrapText="1"/>
    </xf>
    <xf numFmtId="0" fontId="16" fillId="3" borderId="2" xfId="0" applyFont="1" applyFill="1" applyBorder="1" applyAlignment="1">
      <alignment horizontal="center" vertical="center"/>
    </xf>
    <xf numFmtId="0" fontId="6" fillId="2" borderId="0" xfId="0" applyFont="1" applyFill="1" applyBorder="1" applyAlignment="1">
      <alignment vertical="center"/>
    </xf>
    <xf numFmtId="0" fontId="4" fillId="2" borderId="2" xfId="0" applyFont="1" applyFill="1" applyBorder="1" applyAlignment="1" applyProtection="1">
      <alignment horizontal="center" vertical="center" wrapText="1"/>
    </xf>
    <xf numFmtId="0" fontId="6" fillId="2" borderId="2" xfId="0" applyFont="1" applyFill="1" applyBorder="1">
      <alignment vertical="center"/>
    </xf>
    <xf numFmtId="0" fontId="6" fillId="2" borderId="2" xfId="0" applyFont="1" applyFill="1" applyBorder="1" applyAlignment="1">
      <alignment vertical="center"/>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20" fillId="2" borderId="2" xfId="0" applyFont="1" applyFill="1" applyBorder="1" applyAlignment="1">
      <alignment horizontal="center" vertical="center" wrapText="1"/>
    </xf>
    <xf numFmtId="0" fontId="21" fillId="2" borderId="2" xfId="0" applyFont="1" applyFill="1" applyBorder="1" applyAlignment="1">
      <alignment horizontal="center" vertical="center" wrapText="1"/>
    </xf>
    <xf numFmtId="0" fontId="4" fillId="3" borderId="2" xfId="0" applyFont="1" applyFill="1" applyBorder="1" applyAlignment="1" applyProtection="1">
      <alignment horizontal="center" vertical="center" wrapText="1"/>
    </xf>
    <xf numFmtId="177" fontId="4" fillId="2" borderId="2" xfId="0" applyNumberFormat="1" applyFont="1" applyFill="1" applyBorder="1" applyAlignment="1">
      <alignment horizontal="center" vertical="center"/>
    </xf>
    <xf numFmtId="49" fontId="4" fillId="2"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177" fontId="4" fillId="3" borderId="2" xfId="0" applyNumberFormat="1" applyFont="1" applyFill="1" applyBorder="1" applyAlignment="1">
      <alignment horizontal="center" vertical="center"/>
    </xf>
    <xf numFmtId="49" fontId="4" fillId="3" borderId="2" xfId="0" applyNumberFormat="1" applyFont="1" applyFill="1" applyBorder="1" applyAlignment="1">
      <alignment horizontal="center" vertical="center" wrapText="1"/>
    </xf>
    <xf numFmtId="0" fontId="4" fillId="2" borderId="0" xfId="0" applyFont="1" applyFill="1" applyBorder="1" applyAlignment="1">
      <alignment vertical="center"/>
    </xf>
    <xf numFmtId="0" fontId="6" fillId="2" borderId="2" xfId="0" applyFont="1" applyFill="1" applyBorder="1" applyAlignment="1">
      <alignment horizontal="left" vertical="center" wrapText="1"/>
    </xf>
    <xf numFmtId="0" fontId="4" fillId="2" borderId="2" xfId="62" applyFont="1" applyFill="1" applyBorder="1" applyAlignment="1">
      <alignment horizontal="center" vertical="center" wrapText="1"/>
    </xf>
    <xf numFmtId="0" fontId="4" fillId="3" borderId="2" xfId="62" applyFont="1" applyFill="1" applyBorder="1" applyAlignment="1">
      <alignment horizontal="center" vertical="center" wrapText="1"/>
    </xf>
    <xf numFmtId="0" fontId="4" fillId="3" borderId="2" xfId="0" applyFont="1" applyFill="1" applyBorder="1" applyAlignment="1">
      <alignment vertical="center"/>
    </xf>
    <xf numFmtId="0" fontId="10" fillId="2" borderId="2" xfId="62" applyFont="1" applyFill="1" applyBorder="1" applyAlignment="1">
      <alignment horizontal="center" vertical="center" wrapText="1"/>
    </xf>
    <xf numFmtId="0" fontId="12" fillId="2" borderId="2" xfId="35" applyFont="1" applyFill="1" applyBorder="1" applyAlignment="1">
      <alignment horizontal="left" vertical="center" wrapText="1"/>
    </xf>
    <xf numFmtId="0" fontId="6" fillId="2" borderId="2" xfId="0" applyFont="1" applyFill="1" applyBorder="1" applyAlignment="1">
      <alignment vertical="center" wrapText="1"/>
    </xf>
    <xf numFmtId="0" fontId="4" fillId="2" borderId="2" xfId="63" applyFont="1" applyFill="1" applyBorder="1" applyAlignment="1">
      <alignment horizontal="center" vertical="center"/>
    </xf>
    <xf numFmtId="0" fontId="4" fillId="2" borderId="2" xfId="63" applyFont="1" applyFill="1" applyBorder="1" applyAlignment="1">
      <alignment vertical="center"/>
    </xf>
    <xf numFmtId="0" fontId="4" fillId="2" borderId="2" xfId="63" applyFont="1" applyFill="1" applyBorder="1" applyAlignment="1">
      <alignment horizontal="center" vertical="center" wrapText="1"/>
    </xf>
    <xf numFmtId="0" fontId="7" fillId="2" borderId="2" xfId="0" applyFont="1" applyFill="1" applyBorder="1" applyAlignment="1">
      <alignment horizontal="center" vertical="center"/>
    </xf>
    <xf numFmtId="0" fontId="4" fillId="2" borderId="2" xfId="63" applyFont="1" applyFill="1" applyBorder="1" applyAlignment="1">
      <alignment vertical="center" wrapText="1"/>
    </xf>
    <xf numFmtId="0" fontId="4" fillId="3" borderId="2" xfId="63" applyFont="1" applyFill="1" applyBorder="1" applyAlignment="1">
      <alignment vertical="center" wrapText="1"/>
    </xf>
    <xf numFmtId="0" fontId="4" fillId="3" borderId="2" xfId="63" applyFont="1" applyFill="1" applyBorder="1" applyAlignment="1">
      <alignment vertical="center"/>
    </xf>
    <xf numFmtId="0" fontId="3" fillId="2" borderId="5" xfId="0" applyFont="1" applyFill="1" applyBorder="1" applyAlignment="1">
      <alignment horizontal="center" vertical="center" wrapText="1"/>
    </xf>
    <xf numFmtId="0" fontId="6" fillId="2" borderId="5" xfId="0" applyFont="1" applyFill="1" applyBorder="1" applyAlignment="1">
      <alignment horizontal="left" vertical="center"/>
    </xf>
    <xf numFmtId="0" fontId="6" fillId="2" borderId="6" xfId="0" applyFont="1" applyFill="1" applyBorder="1" applyAlignment="1">
      <alignment horizontal="left" vertical="center"/>
    </xf>
    <xf numFmtId="0" fontId="6" fillId="2" borderId="7" xfId="0" applyFont="1" applyFill="1" applyBorder="1" applyAlignment="1">
      <alignment horizontal="left" vertical="center"/>
    </xf>
    <xf numFmtId="0" fontId="6" fillId="2" borderId="8" xfId="0" applyFont="1" applyFill="1" applyBorder="1" applyAlignment="1">
      <alignment horizontal="left" vertical="center"/>
    </xf>
    <xf numFmtId="0" fontId="4" fillId="2" borderId="3" xfId="0" applyFont="1" applyFill="1" applyBorder="1" applyAlignment="1">
      <alignment horizontal="center" vertical="center"/>
    </xf>
    <xf numFmtId="0" fontId="4" fillId="2" borderId="3"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9"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4"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2" borderId="4"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22" fillId="2" borderId="2" xfId="0" applyNumberFormat="1" applyFont="1" applyFill="1" applyBorder="1" applyAlignment="1">
      <alignment horizontal="center" vertical="center" wrapText="1"/>
    </xf>
    <xf numFmtId="0" fontId="23" fillId="2" borderId="2" xfId="0" applyNumberFormat="1" applyFont="1" applyFill="1" applyBorder="1" applyAlignment="1">
      <alignment horizontal="center" vertical="center" wrapText="1"/>
    </xf>
    <xf numFmtId="0" fontId="3" fillId="2" borderId="6" xfId="0" applyFont="1" applyFill="1" applyBorder="1" applyAlignment="1">
      <alignment horizontal="center" vertical="center" wrapText="1"/>
    </xf>
    <xf numFmtId="0" fontId="10" fillId="2" borderId="5" xfId="0" applyFont="1" applyFill="1" applyBorder="1" applyAlignment="1">
      <alignment horizontal="center" vertical="center"/>
    </xf>
    <xf numFmtId="0" fontId="10" fillId="3" borderId="2" xfId="0" applyNumberFormat="1" applyFont="1" applyFill="1" applyBorder="1" applyAlignment="1">
      <alignment horizontal="center" vertical="center" wrapText="1"/>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0" fontId="12" fillId="2" borderId="2"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 fillId="3" borderId="2" xfId="0" applyNumberFormat="1" applyFont="1" applyFill="1" applyBorder="1" applyAlignment="1">
      <alignment horizontal="center" vertical="center" wrapText="1"/>
    </xf>
    <xf numFmtId="0" fontId="4" fillId="2" borderId="4" xfId="0" applyFont="1" applyFill="1" applyBorder="1" applyAlignment="1">
      <alignment vertical="center" wrapText="1"/>
    </xf>
    <xf numFmtId="0" fontId="3" fillId="2" borderId="7" xfId="0" applyFont="1" applyFill="1" applyBorder="1" applyAlignment="1">
      <alignment horizontal="center" vertical="center" wrapText="1"/>
    </xf>
    <xf numFmtId="0" fontId="10" fillId="3" borderId="2" xfId="0" applyFont="1" applyFill="1" applyBorder="1" applyAlignment="1">
      <alignment horizontal="center" vertical="center"/>
    </xf>
    <xf numFmtId="0" fontId="10" fillId="2" borderId="7" xfId="0" applyFont="1" applyFill="1" applyBorder="1" applyAlignment="1">
      <alignment horizontal="center" vertical="center"/>
    </xf>
    <xf numFmtId="0" fontId="1" fillId="3" borderId="2" xfId="0" applyFont="1" applyFill="1" applyBorder="1" applyAlignment="1">
      <alignment horizontal="center" vertical="center" wrapText="1"/>
    </xf>
    <xf numFmtId="0" fontId="4" fillId="3" borderId="3" xfId="0" applyFont="1" applyFill="1" applyBorder="1" applyAlignment="1">
      <alignment vertical="center" wrapText="1"/>
    </xf>
    <xf numFmtId="0" fontId="4" fillId="3" borderId="9" xfId="0" applyFont="1" applyFill="1" applyBorder="1" applyAlignment="1">
      <alignment vertical="center" wrapText="1"/>
    </xf>
    <xf numFmtId="0" fontId="4" fillId="3" borderId="4" xfId="0" applyFont="1" applyFill="1" applyBorder="1" applyAlignment="1">
      <alignment vertical="center" wrapText="1"/>
    </xf>
    <xf numFmtId="0" fontId="11" fillId="2" borderId="0" xfId="0" applyFont="1" applyFill="1" applyAlignment="1">
      <alignment horizontal="center" vertical="center"/>
    </xf>
    <xf numFmtId="0" fontId="3" fillId="2" borderId="0" xfId="0" applyFont="1" applyFill="1" applyAlignment="1">
      <alignment horizontal="center" vertical="center"/>
    </xf>
    <xf numFmtId="0" fontId="1" fillId="2" borderId="0" xfId="0" applyFont="1" applyFill="1" applyAlignment="1">
      <alignment horizontal="center" vertical="center" wrapText="1"/>
    </xf>
    <xf numFmtId="0" fontId="2" fillId="2" borderId="0" xfId="0" applyFont="1" applyFill="1" applyAlignment="1">
      <alignment horizontal="center" vertical="center" wrapText="1"/>
    </xf>
    <xf numFmtId="0" fontId="4" fillId="2" borderId="2" xfId="0" applyNumberFormat="1" applyFont="1" applyFill="1" applyBorder="1" applyAlignment="1">
      <alignment horizontal="center" vertical="center" wrapText="1"/>
    </xf>
    <xf numFmtId="0" fontId="2" fillId="2" borderId="0" xfId="0" applyFont="1" applyFill="1" applyBorder="1" applyAlignment="1">
      <alignment horizontal="center" vertical="center" wrapText="1"/>
    </xf>
    <xf numFmtId="0" fontId="25" fillId="2" borderId="2" xfId="0" applyFont="1" applyFill="1" applyBorder="1" applyAlignment="1">
      <alignment horizontal="center" vertical="center" wrapText="1"/>
    </xf>
    <xf numFmtId="0" fontId="12" fillId="3" borderId="2" xfId="0" applyFont="1" applyFill="1" applyBorder="1" applyAlignment="1">
      <alignment horizontal="center" vertical="center" wrapText="1"/>
    </xf>
    <xf numFmtId="0" fontId="4" fillId="3" borderId="2" xfId="0" applyNumberFormat="1" applyFont="1" applyFill="1" applyBorder="1" applyAlignment="1">
      <alignment horizontal="center" vertical="center" wrapText="1"/>
    </xf>
    <xf numFmtId="0" fontId="26" fillId="2" borderId="0" xfId="0" applyFont="1" applyFill="1" applyBorder="1" applyAlignment="1">
      <alignment horizontal="center" vertical="center"/>
    </xf>
    <xf numFmtId="0" fontId="26" fillId="2" borderId="0" xfId="0" applyFont="1" applyFill="1" applyBorder="1" applyAlignment="1">
      <alignment horizontal="center" vertical="center" wrapText="1"/>
    </xf>
    <xf numFmtId="0" fontId="4" fillId="2" borderId="2" xfId="0" applyFont="1" applyFill="1" applyBorder="1" applyAlignment="1">
      <alignment horizontal="center" vertical="top" wrapText="1"/>
    </xf>
    <xf numFmtId="0" fontId="4" fillId="2" borderId="2" xfId="0" applyFont="1" applyFill="1" applyBorder="1" applyAlignment="1">
      <alignment horizontal="left" vertical="top" wrapText="1"/>
    </xf>
    <xf numFmtId="3" fontId="4" fillId="2" borderId="2" xfId="0" applyNumberFormat="1" applyFont="1" applyFill="1" applyBorder="1" applyAlignment="1">
      <alignment horizontal="center" vertical="center" wrapText="1"/>
    </xf>
    <xf numFmtId="179" fontId="4" fillId="2" borderId="2" xfId="0" applyNumberFormat="1" applyFont="1" applyFill="1" applyBorder="1" applyAlignment="1">
      <alignment horizontal="center" vertical="center" wrapText="1"/>
    </xf>
    <xf numFmtId="3" fontId="4" fillId="3" borderId="2" xfId="0" applyNumberFormat="1" applyFont="1" applyFill="1" applyBorder="1" applyAlignment="1">
      <alignment horizontal="center" vertical="center" wrapText="1"/>
    </xf>
    <xf numFmtId="0" fontId="4" fillId="2" borderId="0" xfId="0" applyFont="1" applyFill="1" applyAlignment="1">
      <alignment horizontal="left" vertical="center"/>
    </xf>
    <xf numFmtId="0" fontId="6" fillId="2" borderId="0" xfId="0" applyFont="1" applyFill="1">
      <alignment vertical="center"/>
    </xf>
    <xf numFmtId="0" fontId="4" fillId="2" borderId="2" xfId="53" applyFont="1" applyFill="1" applyBorder="1" applyAlignment="1">
      <alignment horizontal="center" vertical="center" wrapText="1"/>
    </xf>
    <xf numFmtId="0" fontId="4" fillId="2" borderId="2" xfId="53" applyFont="1" applyFill="1" applyBorder="1" applyAlignment="1">
      <alignment horizontal="center" vertical="center"/>
    </xf>
    <xf numFmtId="0" fontId="4" fillId="2" borderId="2" xfId="56" applyFont="1" applyFill="1" applyBorder="1" applyAlignment="1">
      <alignment horizontal="center" vertical="center" wrapText="1"/>
    </xf>
    <xf numFmtId="0" fontId="4" fillId="2" borderId="2" xfId="56" applyFont="1" applyFill="1" applyBorder="1" applyAlignment="1">
      <alignment horizontal="center" vertical="center"/>
    </xf>
    <xf numFmtId="0" fontId="7" fillId="2" borderId="2" xfId="53" applyFont="1" applyFill="1" applyBorder="1" applyAlignment="1">
      <alignment horizontal="center" vertical="center"/>
    </xf>
    <xf numFmtId="0" fontId="4" fillId="3" borderId="2" xfId="63" applyFont="1" applyFill="1" applyBorder="1" applyAlignment="1">
      <alignment horizontal="center" vertical="center" wrapText="1"/>
    </xf>
    <xf numFmtId="0" fontId="4" fillId="3" borderId="2" xfId="53" applyFont="1" applyFill="1" applyBorder="1" applyAlignment="1">
      <alignment horizontal="center" vertical="center"/>
    </xf>
    <xf numFmtId="0" fontId="4" fillId="3" borderId="2" xfId="56" applyFont="1" applyFill="1" applyBorder="1" applyAlignment="1">
      <alignment horizontal="center" vertical="center" wrapText="1"/>
    </xf>
    <xf numFmtId="0" fontId="4" fillId="3" borderId="2" xfId="0" applyFont="1" applyFill="1" applyBorder="1" applyAlignment="1">
      <alignment horizontal="left" vertical="center" wrapText="1"/>
    </xf>
    <xf numFmtId="0" fontId="4" fillId="3" borderId="2" xfId="53" applyFont="1" applyFill="1" applyBorder="1" applyAlignment="1">
      <alignment horizontal="center" vertical="center" wrapText="1"/>
    </xf>
    <xf numFmtId="0" fontId="4" fillId="2" borderId="2" xfId="0" applyFont="1" applyFill="1" applyBorder="1" applyAlignment="1">
      <alignment horizontal="distributed" vertical="center"/>
    </xf>
    <xf numFmtId="0" fontId="4" fillId="3" borderId="2" xfId="63" applyFont="1" applyFill="1" applyBorder="1" applyAlignment="1">
      <alignment horizontal="center" vertical="center"/>
    </xf>
    <xf numFmtId="0" fontId="4" fillId="3" borderId="2" xfId="56" applyFont="1" applyFill="1" applyBorder="1" applyAlignment="1">
      <alignment horizontal="center" vertical="center"/>
    </xf>
    <xf numFmtId="0" fontId="4" fillId="3" borderId="2" xfId="0" applyFont="1" applyFill="1" applyBorder="1" applyAlignment="1">
      <alignment horizontal="left" vertical="center"/>
    </xf>
    <xf numFmtId="0" fontId="1" fillId="2" borderId="0" xfId="0" applyFont="1" applyFill="1" applyAlignment="1" applyProtection="1">
      <alignment vertical="center"/>
    </xf>
    <xf numFmtId="0" fontId="11" fillId="2" borderId="0" xfId="0" applyFont="1" applyFill="1" applyAlignment="1" applyProtection="1">
      <alignment vertical="center"/>
    </xf>
    <xf numFmtId="0" fontId="2" fillId="2" borderId="0" xfId="0" applyFont="1" applyFill="1" applyAlignment="1" applyProtection="1">
      <alignment vertical="center"/>
    </xf>
    <xf numFmtId="0" fontId="3" fillId="2" borderId="0" xfId="0" applyFont="1" applyFill="1" applyAlignment="1" applyProtection="1">
      <alignment vertical="center"/>
    </xf>
    <xf numFmtId="0" fontId="4" fillId="2" borderId="0" xfId="0" applyFont="1" applyFill="1" applyAlignment="1" applyProtection="1">
      <alignment vertical="center"/>
    </xf>
    <xf numFmtId="0" fontId="4" fillId="2" borderId="0" xfId="0" applyFont="1" applyFill="1" applyBorder="1" applyAlignment="1" applyProtection="1">
      <alignment vertical="center"/>
      <protection locked="0"/>
    </xf>
    <xf numFmtId="0" fontId="4" fillId="2" borderId="0" xfId="0" applyFont="1" applyFill="1" applyBorder="1" applyAlignment="1" applyProtection="1">
      <alignment vertical="center"/>
    </xf>
    <xf numFmtId="0" fontId="4" fillId="2" borderId="0" xfId="0" applyFont="1" applyFill="1" applyAlignment="1" applyProtection="1">
      <alignment horizontal="center" vertical="center"/>
    </xf>
    <xf numFmtId="0" fontId="4" fillId="2" borderId="0" xfId="0" applyFont="1" applyFill="1" applyAlignment="1" applyProtection="1">
      <alignment vertical="center" wrapText="1"/>
    </xf>
    <xf numFmtId="0" fontId="27" fillId="2" borderId="0" xfId="0" applyFont="1" applyFill="1" applyAlignment="1" applyProtection="1">
      <alignment vertical="center"/>
    </xf>
    <xf numFmtId="0" fontId="5" fillId="2" borderId="0" xfId="0" applyFont="1" applyFill="1" applyAlignment="1" applyProtection="1">
      <alignment horizontal="center" vertical="center"/>
    </xf>
    <xf numFmtId="0" fontId="2" fillId="2" borderId="1" xfId="0" applyFont="1" applyFill="1" applyBorder="1" applyAlignment="1" applyProtection="1">
      <alignment horizontal="left" vertical="center"/>
    </xf>
    <xf numFmtId="0" fontId="2" fillId="2" borderId="0" xfId="0" applyFont="1" applyFill="1" applyAlignment="1" applyProtection="1">
      <alignment horizontal="centerContinuous" vertical="center"/>
    </xf>
    <xf numFmtId="0" fontId="3" fillId="2" borderId="2" xfId="0" applyFont="1" applyFill="1" applyBorder="1" applyAlignment="1" applyProtection="1">
      <alignment horizontal="center" vertical="center" wrapText="1"/>
    </xf>
    <xf numFmtId="0" fontId="6" fillId="2" borderId="2" xfId="0" applyFont="1" applyFill="1" applyBorder="1" applyAlignment="1" applyProtection="1">
      <alignment horizontal="left" vertical="center"/>
    </xf>
    <xf numFmtId="0" fontId="4" fillId="2" borderId="2" xfId="0" applyFont="1" applyFill="1" applyBorder="1" applyAlignment="1" applyProtection="1">
      <alignment horizontal="center" vertical="center"/>
    </xf>
    <xf numFmtId="0" fontId="4" fillId="2" borderId="2" xfId="0" applyFont="1" applyFill="1" applyBorder="1" applyAlignment="1" applyProtection="1">
      <alignment vertical="center"/>
    </xf>
    <xf numFmtId="0" fontId="4" fillId="2" borderId="2" xfId="0" applyFont="1" applyFill="1" applyBorder="1" applyAlignment="1" applyProtection="1">
      <alignment vertical="center" wrapText="1"/>
    </xf>
    <xf numFmtId="0" fontId="3" fillId="2" borderId="2" xfId="0" applyFont="1" applyFill="1" applyBorder="1" applyAlignment="1" applyProtection="1">
      <alignment horizontal="center" vertical="center"/>
    </xf>
    <xf numFmtId="0" fontId="21" fillId="2" borderId="2" xfId="0" applyFont="1" applyFill="1" applyBorder="1" applyAlignment="1" applyProtection="1">
      <alignment horizontal="center" vertical="center"/>
    </xf>
    <xf numFmtId="0" fontId="4" fillId="2" borderId="3" xfId="0"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3" borderId="2" xfId="0" applyFont="1" applyFill="1" applyBorder="1" applyAlignment="1" applyProtection="1">
      <alignment vertical="center" wrapText="1"/>
    </xf>
    <xf numFmtId="0" fontId="4" fillId="3" borderId="2" xfId="0" applyFont="1" applyFill="1" applyBorder="1" applyAlignment="1" applyProtection="1">
      <alignment vertical="center"/>
    </xf>
    <xf numFmtId="0" fontId="21" fillId="2" borderId="2" xfId="0" applyFont="1" applyFill="1" applyBorder="1" applyAlignment="1" applyProtection="1">
      <alignment vertical="center"/>
    </xf>
    <xf numFmtId="0" fontId="4" fillId="3" borderId="2" xfId="0" applyFont="1" applyFill="1" applyBorder="1" applyAlignment="1" applyProtection="1">
      <alignment horizontal="center" vertical="center"/>
    </xf>
    <xf numFmtId="0" fontId="28" fillId="2" borderId="0" xfId="0" applyFont="1" applyFill="1" applyAlignment="1">
      <alignment horizontal="center" vertical="center" wrapText="1"/>
    </xf>
    <xf numFmtId="0" fontId="1" fillId="2" borderId="0" xfId="0" applyFont="1" applyFill="1" applyAlignment="1">
      <alignment vertical="center" wrapText="1"/>
    </xf>
    <xf numFmtId="0" fontId="29" fillId="2" borderId="1" xfId="0" applyFont="1" applyFill="1" applyBorder="1" applyAlignment="1">
      <alignment horizontal="left" vertical="center" wrapText="1"/>
    </xf>
    <xf numFmtId="0" fontId="29" fillId="2" borderId="0" xfId="0" applyFont="1" applyFill="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28" fillId="2" borderId="4" xfId="0" applyFont="1" applyFill="1" applyBorder="1" applyAlignment="1">
      <alignment horizontal="center" vertical="center" wrapText="1"/>
    </xf>
    <xf numFmtId="0" fontId="28" fillId="2" borderId="5"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9" fillId="2" borderId="0"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6" fillId="2" borderId="2" xfId="62" applyFont="1" applyFill="1" applyBorder="1" applyAlignment="1">
      <alignment horizontal="center" vertical="center" wrapText="1"/>
    </xf>
    <xf numFmtId="0" fontId="31" fillId="2" borderId="2" xfId="0" applyFont="1" applyFill="1" applyBorder="1" applyAlignment="1">
      <alignment horizontal="center" vertical="center" wrapText="1"/>
    </xf>
    <xf numFmtId="176" fontId="4" fillId="2" borderId="2" xfId="56" applyNumberFormat="1" applyFont="1" applyFill="1" applyBorder="1" applyAlignment="1">
      <alignment horizontal="center" vertical="center" wrapText="1"/>
    </xf>
    <xf numFmtId="176" fontId="4" fillId="2" borderId="2" xfId="62" applyNumberFormat="1" applyFont="1" applyFill="1" applyBorder="1" applyAlignment="1">
      <alignment horizontal="center" vertical="center" wrapText="1"/>
    </xf>
    <xf numFmtId="176" fontId="4" fillId="2" borderId="2" xfId="0" applyNumberFormat="1" applyFont="1" applyFill="1" applyBorder="1" applyAlignment="1">
      <alignment vertical="center"/>
    </xf>
    <xf numFmtId="180" fontId="4" fillId="2" borderId="2" xfId="0"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wrapText="1" shrinkToFit="1"/>
    </xf>
    <xf numFmtId="0" fontId="28" fillId="2" borderId="7" xfId="0" applyFont="1" applyFill="1" applyBorder="1" applyAlignment="1">
      <alignment horizontal="center" vertical="center" wrapText="1"/>
    </xf>
    <xf numFmtId="176" fontId="4" fillId="3" borderId="2" xfId="56" applyNumberFormat="1" applyFont="1" applyFill="1" applyBorder="1" applyAlignment="1">
      <alignment horizontal="center" vertical="center" wrapText="1"/>
    </xf>
    <xf numFmtId="176" fontId="4" fillId="3" borderId="2" xfId="62" applyNumberFormat="1" applyFont="1" applyFill="1" applyBorder="1" applyAlignment="1">
      <alignment horizontal="center" vertical="center" wrapText="1"/>
    </xf>
    <xf numFmtId="176" fontId="4" fillId="3" borderId="2" xfId="0" applyNumberFormat="1" applyFont="1" applyFill="1" applyBorder="1" applyAlignment="1">
      <alignment vertical="center"/>
    </xf>
    <xf numFmtId="176" fontId="4" fillId="3" borderId="2" xfId="0" applyNumberFormat="1" applyFont="1" applyFill="1" applyBorder="1" applyAlignment="1">
      <alignment horizontal="center" vertical="center" wrapText="1" shrinkToFit="1"/>
    </xf>
    <xf numFmtId="0" fontId="4" fillId="2" borderId="0" xfId="0" applyFont="1" applyFill="1" applyBorder="1" applyAlignment="1">
      <alignment horizontal="center" vertical="center"/>
    </xf>
    <xf numFmtId="0" fontId="2" fillId="2" borderId="0" xfId="0" applyFont="1" applyFill="1" applyAlignment="1">
      <alignment vertical="center" wrapText="1"/>
    </xf>
    <xf numFmtId="179" fontId="4" fillId="3" borderId="2" xfId="0" applyNumberFormat="1" applyFont="1" applyFill="1" applyBorder="1" applyAlignment="1">
      <alignment horizontal="center" vertical="center" wrapText="1"/>
    </xf>
    <xf numFmtId="0" fontId="32" fillId="0" borderId="0" xfId="0" applyFont="1" applyFill="1">
      <alignment vertical="center"/>
    </xf>
    <xf numFmtId="0" fontId="16" fillId="0" borderId="0" xfId="0" applyFont="1" applyFill="1" applyBorder="1" applyAlignment="1">
      <alignment vertical="center"/>
    </xf>
    <xf numFmtId="0" fontId="16" fillId="0" borderId="0" xfId="0" applyFont="1" applyFill="1" applyAlignment="1">
      <alignment vertical="center" wrapText="1"/>
    </xf>
    <xf numFmtId="0" fontId="0" fillId="0" borderId="0" xfId="0" applyFont="1" applyFill="1" applyAlignment="1">
      <alignment horizontal="center" vertical="center"/>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0" fillId="0" borderId="5" xfId="0" applyFont="1" applyFill="1" applyBorder="1" applyAlignment="1">
      <alignment horizontal="left" vertical="center"/>
    </xf>
    <xf numFmtId="0" fontId="0" fillId="0" borderId="6" xfId="0" applyFont="1" applyFill="1" applyBorder="1" applyAlignment="1">
      <alignment horizontal="left" vertical="center"/>
    </xf>
    <xf numFmtId="0" fontId="0" fillId="0" borderId="7" xfId="0" applyFont="1" applyFill="1" applyBorder="1" applyAlignment="1">
      <alignment horizontal="left" vertical="center"/>
    </xf>
    <xf numFmtId="0" fontId="0" fillId="0" borderId="8" xfId="0" applyFont="1" applyFill="1" applyBorder="1" applyAlignment="1">
      <alignment horizontal="left" vertical="center"/>
    </xf>
    <xf numFmtId="0" fontId="16" fillId="0" borderId="2" xfId="0" applyFont="1" applyFill="1" applyBorder="1" applyAlignment="1" applyProtection="1">
      <alignment horizontal="center" vertical="center" wrapText="1"/>
    </xf>
    <xf numFmtId="0" fontId="16" fillId="2" borderId="2" xfId="0" applyFont="1" applyFill="1" applyBorder="1" applyAlignment="1">
      <alignment horizontal="left" vertical="center"/>
    </xf>
    <xf numFmtId="0" fontId="32" fillId="0" borderId="0" xfId="0" applyFont="1" applyFill="1" applyAlignment="1">
      <alignment horizontal="center" vertical="center"/>
    </xf>
    <xf numFmtId="0" fontId="14" fillId="0" borderId="0" xfId="0" applyFont="1" applyFill="1" applyBorder="1" applyAlignment="1">
      <alignment horizontal="center" vertical="center"/>
    </xf>
    <xf numFmtId="176" fontId="16" fillId="0" borderId="2" xfId="0" applyNumberFormat="1" applyFont="1" applyFill="1" applyBorder="1" applyAlignment="1">
      <alignment horizontal="center" vertical="center" wrapText="1"/>
    </xf>
    <xf numFmtId="0" fontId="33" fillId="0" borderId="2" xfId="0" applyFont="1" applyFill="1" applyBorder="1" applyAlignment="1">
      <alignment horizontal="center" vertical="center" wrapText="1"/>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6" xfId="0" applyFont="1" applyFill="1" applyBorder="1" applyAlignment="1">
      <alignment horizontal="center" vertical="center" wrapText="1"/>
    </xf>
    <xf numFmtId="0" fontId="16" fillId="0" borderId="2" xfId="0" applyNumberFormat="1" applyFont="1" applyFill="1" applyBorder="1" applyAlignment="1">
      <alignment vertical="center" wrapText="1"/>
    </xf>
    <xf numFmtId="0" fontId="16" fillId="0" borderId="2" xfId="0" applyFont="1" applyFill="1" applyBorder="1" applyAlignment="1">
      <alignment horizontal="left" vertical="center" wrapText="1"/>
    </xf>
    <xf numFmtId="0" fontId="16" fillId="0" borderId="2" xfId="0" applyFont="1" applyFill="1" applyBorder="1" applyAlignment="1">
      <alignment vertical="center" wrapText="1" shrinkToFit="1"/>
    </xf>
    <xf numFmtId="0" fontId="16" fillId="3" borderId="2" xfId="0" applyFont="1" applyFill="1" applyBorder="1" applyAlignment="1">
      <alignment vertical="center" wrapText="1" shrinkToFit="1"/>
    </xf>
    <xf numFmtId="177" fontId="16" fillId="0" borderId="2" xfId="0" applyNumberFormat="1" applyFont="1" applyFill="1" applyBorder="1" applyAlignment="1">
      <alignment horizontal="center" vertical="center" wrapText="1"/>
    </xf>
    <xf numFmtId="181" fontId="16" fillId="0" borderId="2" xfId="0" applyNumberFormat="1" applyFont="1" applyFill="1" applyBorder="1" applyAlignment="1">
      <alignment horizontal="center" vertical="center" wrapText="1"/>
    </xf>
    <xf numFmtId="0" fontId="16" fillId="3" borderId="2" xfId="0" applyFont="1" applyFill="1" applyBorder="1" applyAlignment="1">
      <alignment vertical="center"/>
    </xf>
    <xf numFmtId="0" fontId="34" fillId="0" borderId="0" xfId="0" applyFont="1" applyFill="1" applyBorder="1" applyAlignment="1">
      <alignment horizontal="center" vertical="center"/>
    </xf>
    <xf numFmtId="0" fontId="14" fillId="0" borderId="1"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7" xfId="0" applyFont="1" applyFill="1" applyBorder="1" applyAlignment="1">
      <alignment horizontal="center" vertical="center" wrapText="1"/>
    </xf>
    <xf numFmtId="177" fontId="16" fillId="3" borderId="2" xfId="0" applyNumberFormat="1" applyFont="1" applyFill="1" applyBorder="1" applyAlignment="1">
      <alignment horizontal="center" vertical="center" wrapText="1"/>
    </xf>
    <xf numFmtId="181" fontId="16" fillId="3" borderId="2" xfId="0" applyNumberFormat="1" applyFont="1" applyFill="1" applyBorder="1" applyAlignment="1">
      <alignment horizontal="center" vertical="center" wrapText="1"/>
    </xf>
    <xf numFmtId="0" fontId="4" fillId="2" borderId="2" xfId="28" applyFont="1" applyFill="1" applyBorder="1" applyAlignment="1" quotePrefix="1">
      <alignment horizontal="center" vertical="center" wrapText="1"/>
    </xf>
  </cellXfs>
  <cellStyles count="6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常规 10 10 3 3" xfId="11"/>
    <cellStyle name="百分比" xfId="12" builtinId="5"/>
    <cellStyle name="已访问的超链接" xfId="13" builtinId="9"/>
    <cellStyle name="常规 6"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常规_ZFJH_MX" xfId="28"/>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28" xfId="35"/>
    <cellStyle name="适中" xfId="36" builtinId="28"/>
    <cellStyle name="常规 2 36 3" xfId="37"/>
    <cellStyle name="20% - 强调文字颜色 5" xfId="38" builtinId="46"/>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强调文字颜色 4" xfId="45" builtinId="41"/>
    <cellStyle name="20% - 强调文字颜色 4" xfId="46" builtinId="42"/>
    <cellStyle name="40% - 强调文字颜色 4" xfId="47" builtinId="43"/>
    <cellStyle name="常规 172" xfId="48"/>
    <cellStyle name="强调文字颜色 5" xfId="49" builtinId="45"/>
    <cellStyle name="40% - 强调文字颜色 5" xfId="50" builtinId="47"/>
    <cellStyle name="60% - 强调文字颜色 5" xfId="51" builtinId="48"/>
    <cellStyle name="强调文字颜色 6" xfId="52" builtinId="49"/>
    <cellStyle name="常规 128 2" xfId="53"/>
    <cellStyle name="40% - 强调文字颜色 6" xfId="54" builtinId="51"/>
    <cellStyle name="60% - 强调文字颜色 6" xfId="55" builtinId="52"/>
    <cellStyle name="常规 128 3" xfId="56"/>
    <cellStyle name="常规 11" xfId="57"/>
    <cellStyle name="常规 14" xfId="58"/>
    <cellStyle name="常规 2" xfId="59"/>
    <cellStyle name="常规 65" xfId="60"/>
    <cellStyle name="常规 3" xfId="61"/>
    <cellStyle name="常规 4" xfId="62"/>
    <cellStyle name="常规 5" xfId="63"/>
  </cellStyles>
  <dxfs count="2">
    <dxf>
      <font>
        <name val="宋体"/>
        <scheme val="none"/>
        <b val="0"/>
        <i val="0"/>
        <strike val="0"/>
        <u val="none"/>
        <sz val="12"/>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FF0000"/>
      <color rgb="0000B050"/>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38"/>
  <sheetViews>
    <sheetView tabSelected="1" zoomScale="70" zoomScaleNormal="70" workbookViewId="0">
      <pane ySplit="5" topLeftCell="A6" activePane="bottomLeft" state="frozen"/>
      <selection/>
      <selection pane="bottomLeft" activeCell="A38" sqref="A38:AA38"/>
    </sheetView>
  </sheetViews>
  <sheetFormatPr defaultColWidth="9" defaultRowHeight="12"/>
  <cols>
    <col min="1" max="1" width="3" style="69" customWidth="1"/>
    <col min="2" max="3" width="8" style="70" customWidth="1"/>
    <col min="4" max="4" width="4.2" style="70" customWidth="1"/>
    <col min="5" max="5" width="15.6" style="254" customWidth="1"/>
    <col min="6" max="6" width="7.9" style="70" customWidth="1"/>
    <col min="7" max="7" width="15.1" style="70" customWidth="1"/>
    <col min="8" max="8" width="9.4" style="70" customWidth="1"/>
    <col min="9" max="9" width="9.6" style="70" customWidth="1"/>
    <col min="10" max="13" width="4.5" style="70" customWidth="1"/>
    <col min="14" max="14" width="5.6" style="69" customWidth="1"/>
    <col min="15" max="15" width="6.5" style="70" customWidth="1"/>
    <col min="16" max="16" width="4.6" style="70" customWidth="1"/>
    <col min="17" max="17" width="3.7" style="70" customWidth="1"/>
    <col min="18" max="18" width="5.7" style="70" customWidth="1"/>
    <col min="19" max="21" width="10.9" style="70" customWidth="1"/>
    <col min="22" max="22" width="10.9" style="69" customWidth="1"/>
    <col min="23" max="23" width="5.5" style="69" customWidth="1"/>
    <col min="24" max="25" width="7.7" style="69" customWidth="1"/>
    <col min="26" max="26" width="5.5" style="69" customWidth="1"/>
    <col min="27" max="27" width="4.1" style="70" customWidth="1"/>
    <col min="28" max="16384" width="9" style="70"/>
  </cols>
  <sheetData>
    <row r="1" s="252" customFormat="1" ht="16.95" customHeight="1" spans="1:26">
      <c r="A1" s="255" t="s">
        <v>0</v>
      </c>
      <c r="B1" s="255"/>
      <c r="N1" s="265"/>
      <c r="V1" s="265"/>
      <c r="W1" s="265"/>
      <c r="X1" s="265"/>
      <c r="Y1" s="265"/>
      <c r="Z1" s="265"/>
    </row>
    <row r="2" s="66" customFormat="1" ht="64" customHeight="1" spans="1:27">
      <c r="A2" s="72" t="s">
        <v>1</v>
      </c>
      <c r="B2" s="72"/>
      <c r="C2" s="72"/>
      <c r="D2" s="72"/>
      <c r="E2" s="72"/>
      <c r="F2" s="72"/>
      <c r="G2" s="72"/>
      <c r="H2" s="72"/>
      <c r="I2" s="72"/>
      <c r="J2" s="72"/>
      <c r="K2" s="72"/>
      <c r="L2" s="72"/>
      <c r="M2" s="72"/>
      <c r="N2" s="72"/>
      <c r="O2" s="72"/>
      <c r="P2" s="72"/>
      <c r="Q2" s="72"/>
      <c r="R2" s="72"/>
      <c r="S2" s="72"/>
      <c r="T2" s="72"/>
      <c r="U2" s="72"/>
      <c r="V2" s="72"/>
      <c r="W2" s="72"/>
      <c r="X2" s="72"/>
      <c r="Y2" s="72"/>
      <c r="Z2" s="72"/>
      <c r="AA2" s="279"/>
    </row>
    <row r="3" s="67" customFormat="1" ht="31" customHeight="1" spans="1:27">
      <c r="A3" s="73" t="s">
        <v>2</v>
      </c>
      <c r="B3" s="73"/>
      <c r="C3" s="73"/>
      <c r="D3" s="73"/>
      <c r="E3" s="73"/>
      <c r="F3" s="73"/>
      <c r="G3" s="74"/>
      <c r="H3" s="74"/>
      <c r="I3" s="74"/>
      <c r="J3" s="84"/>
      <c r="K3" s="84"/>
      <c r="L3" s="84"/>
      <c r="M3" s="84"/>
      <c r="N3" s="266"/>
      <c r="O3" s="2" t="s">
        <v>3</v>
      </c>
      <c r="P3" s="2"/>
      <c r="Q3" s="2"/>
      <c r="R3" s="2"/>
      <c r="S3" s="2"/>
      <c r="T3" s="2"/>
      <c r="U3" s="2"/>
      <c r="V3" s="2"/>
      <c r="W3" s="2"/>
      <c r="X3" s="2"/>
      <c r="Y3" s="2"/>
      <c r="Z3" s="2"/>
      <c r="AA3" s="280"/>
    </row>
    <row r="4" s="68" customFormat="1" ht="31.05" customHeight="1" spans="1:27">
      <c r="A4" s="75" t="s">
        <v>4</v>
      </c>
      <c r="B4" s="256" t="s">
        <v>5</v>
      </c>
      <c r="C4" s="75" t="s">
        <v>6</v>
      </c>
      <c r="D4" s="75" t="s">
        <v>7</v>
      </c>
      <c r="E4" s="75" t="s">
        <v>8</v>
      </c>
      <c r="F4" s="75" t="s">
        <v>9</v>
      </c>
      <c r="G4" s="256" t="s">
        <v>10</v>
      </c>
      <c r="H4" s="75" t="s">
        <v>11</v>
      </c>
      <c r="I4" s="256" t="s">
        <v>12</v>
      </c>
      <c r="J4" s="75" t="s">
        <v>13</v>
      </c>
      <c r="K4" s="75"/>
      <c r="L4" s="75"/>
      <c r="M4" s="75"/>
      <c r="N4" s="75"/>
      <c r="O4" s="85" t="s">
        <v>14</v>
      </c>
      <c r="P4" s="85"/>
      <c r="Q4" s="85"/>
      <c r="R4" s="85"/>
      <c r="S4" s="75" t="s">
        <v>15</v>
      </c>
      <c r="T4" s="75"/>
      <c r="U4" s="75"/>
      <c r="V4" s="75"/>
      <c r="W4" s="269" t="s">
        <v>16</v>
      </c>
      <c r="X4" s="270"/>
      <c r="Y4" s="270"/>
      <c r="Z4" s="281"/>
      <c r="AA4" s="75" t="s">
        <v>17</v>
      </c>
    </row>
    <row r="5" s="68" customFormat="1" ht="78" customHeight="1" spans="1:27">
      <c r="A5" s="75"/>
      <c r="B5" s="257"/>
      <c r="C5" s="75"/>
      <c r="D5" s="75"/>
      <c r="E5" s="75"/>
      <c r="F5" s="75"/>
      <c r="G5" s="257"/>
      <c r="H5" s="75"/>
      <c r="I5" s="257"/>
      <c r="J5" s="75" t="s">
        <v>18</v>
      </c>
      <c r="K5" s="75" t="s">
        <v>19</v>
      </c>
      <c r="L5" s="75" t="s">
        <v>20</v>
      </c>
      <c r="M5" s="75" t="s">
        <v>21</v>
      </c>
      <c r="N5" s="75" t="s">
        <v>22</v>
      </c>
      <c r="O5" s="75" t="s">
        <v>23</v>
      </c>
      <c r="P5" s="75" t="s">
        <v>24</v>
      </c>
      <c r="Q5" s="75" t="s">
        <v>25</v>
      </c>
      <c r="R5" s="75" t="s">
        <v>22</v>
      </c>
      <c r="S5" s="89" t="s">
        <v>26</v>
      </c>
      <c r="T5" s="89" t="s">
        <v>27</v>
      </c>
      <c r="U5" s="89" t="s">
        <v>28</v>
      </c>
      <c r="V5" s="89" t="s">
        <v>29</v>
      </c>
      <c r="W5" s="89" t="s">
        <v>26</v>
      </c>
      <c r="X5" s="89" t="s">
        <v>27</v>
      </c>
      <c r="Y5" s="89" t="s">
        <v>28</v>
      </c>
      <c r="Z5" s="89" t="s">
        <v>29</v>
      </c>
      <c r="AA5" s="75"/>
    </row>
    <row r="6" s="68" customFormat="1" ht="34.05" customHeight="1" spans="1:27">
      <c r="A6" s="75" t="s">
        <v>30</v>
      </c>
      <c r="B6" s="75" t="s">
        <v>31</v>
      </c>
      <c r="C6" s="75" t="s">
        <v>32</v>
      </c>
      <c r="D6" s="75" t="s">
        <v>33</v>
      </c>
      <c r="E6" s="75" t="s">
        <v>34</v>
      </c>
      <c r="F6" s="75" t="s">
        <v>35</v>
      </c>
      <c r="G6" s="258" t="s">
        <v>36</v>
      </c>
      <c r="H6" s="75" t="s">
        <v>37</v>
      </c>
      <c r="I6" s="75" t="s">
        <v>38</v>
      </c>
      <c r="J6" s="75" t="s">
        <v>39</v>
      </c>
      <c r="K6" s="75"/>
      <c r="L6" s="75"/>
      <c r="M6" s="75"/>
      <c r="N6" s="75"/>
      <c r="O6" s="75" t="s">
        <v>40</v>
      </c>
      <c r="P6" s="75"/>
      <c r="Q6" s="75"/>
      <c r="R6" s="75"/>
      <c r="S6" s="75" t="s">
        <v>41</v>
      </c>
      <c r="T6" s="75"/>
      <c r="U6" s="75"/>
      <c r="V6" s="75"/>
      <c r="W6" s="258" t="s">
        <v>42</v>
      </c>
      <c r="X6" s="271"/>
      <c r="Y6" s="271"/>
      <c r="Z6" s="282"/>
      <c r="AA6" s="75"/>
    </row>
    <row r="7" s="68" customFormat="1" ht="29.1" customHeight="1" spans="1:27">
      <c r="A7" s="259" t="s">
        <v>43</v>
      </c>
      <c r="B7" s="260"/>
      <c r="C7" s="260"/>
      <c r="D7" s="260"/>
      <c r="E7" s="260"/>
      <c r="F7" s="261"/>
      <c r="G7" s="262"/>
      <c r="H7" s="75"/>
      <c r="I7" s="257"/>
      <c r="J7" s="75"/>
      <c r="K7" s="75"/>
      <c r="L7" s="75"/>
      <c r="M7" s="75"/>
      <c r="N7" s="75"/>
      <c r="O7" s="75"/>
      <c r="P7" s="75"/>
      <c r="Q7" s="75"/>
      <c r="R7" s="75"/>
      <c r="S7" s="89"/>
      <c r="T7" s="89"/>
      <c r="U7" s="89"/>
      <c r="V7" s="89"/>
      <c r="W7" s="89"/>
      <c r="X7" s="89"/>
      <c r="Y7" s="89"/>
      <c r="Z7" s="89"/>
      <c r="AA7" s="75"/>
    </row>
    <row r="8" s="68" customFormat="1" ht="61.2" customHeight="1" spans="1:27">
      <c r="A8" s="77">
        <v>1</v>
      </c>
      <c r="B8" s="77" t="s">
        <v>44</v>
      </c>
      <c r="C8" s="78" t="s">
        <v>45</v>
      </c>
      <c r="D8" s="78" t="s">
        <v>46</v>
      </c>
      <c r="E8" s="78" t="s">
        <v>47</v>
      </c>
      <c r="F8" s="78" t="s">
        <v>48</v>
      </c>
      <c r="G8" s="78" t="s">
        <v>49</v>
      </c>
      <c r="H8" s="78" t="s">
        <v>50</v>
      </c>
      <c r="I8" s="78" t="s">
        <v>51</v>
      </c>
      <c r="J8" s="78" t="s">
        <v>52</v>
      </c>
      <c r="K8" s="78"/>
      <c r="L8" s="78"/>
      <c r="M8" s="78"/>
      <c r="N8" s="78"/>
      <c r="O8" s="78"/>
      <c r="P8" s="78"/>
      <c r="Q8" s="78" t="s">
        <v>52</v>
      </c>
      <c r="R8" s="78"/>
      <c r="S8" s="78" t="s">
        <v>53</v>
      </c>
      <c r="T8" s="78" t="s">
        <v>54</v>
      </c>
      <c r="U8" s="90"/>
      <c r="V8" s="78" t="s">
        <v>55</v>
      </c>
      <c r="W8" s="78">
        <v>19.35</v>
      </c>
      <c r="X8" s="78">
        <v>1547.486</v>
      </c>
      <c r="Y8" s="90"/>
      <c r="Z8" s="78">
        <v>18.758</v>
      </c>
      <c r="AA8" s="78"/>
    </row>
    <row r="9" ht="61.2" customHeight="1" spans="1:27">
      <c r="A9" s="77">
        <v>2</v>
      </c>
      <c r="B9" s="77" t="s">
        <v>44</v>
      </c>
      <c r="C9" s="78"/>
      <c r="D9" s="78"/>
      <c r="E9" s="78" t="s">
        <v>56</v>
      </c>
      <c r="F9" s="78" t="s">
        <v>57</v>
      </c>
      <c r="G9" s="78"/>
      <c r="H9" s="77" t="s">
        <v>58</v>
      </c>
      <c r="I9" s="267" t="s">
        <v>51</v>
      </c>
      <c r="J9" s="80"/>
      <c r="K9" s="80"/>
      <c r="L9" s="80"/>
      <c r="M9" s="80"/>
      <c r="N9" s="78" t="s">
        <v>59</v>
      </c>
      <c r="O9" s="80"/>
      <c r="P9" s="80"/>
      <c r="Q9" s="80" t="s">
        <v>25</v>
      </c>
      <c r="R9" s="80"/>
      <c r="S9" s="78" t="s">
        <v>60</v>
      </c>
      <c r="T9" s="78" t="s">
        <v>61</v>
      </c>
      <c r="U9" s="90"/>
      <c r="V9" s="78" t="s">
        <v>62</v>
      </c>
      <c r="W9" s="77">
        <v>4.6</v>
      </c>
      <c r="X9" s="77">
        <v>135</v>
      </c>
      <c r="Y9" s="93"/>
      <c r="Z9" s="77">
        <v>3.78</v>
      </c>
      <c r="AA9" s="77"/>
    </row>
    <row r="10" ht="61.2" customHeight="1" spans="1:27">
      <c r="A10" s="77">
        <v>3</v>
      </c>
      <c r="B10" s="77" t="s">
        <v>44</v>
      </c>
      <c r="C10" s="78"/>
      <c r="D10" s="78"/>
      <c r="E10" s="78" t="s">
        <v>63</v>
      </c>
      <c r="F10" s="78" t="s">
        <v>57</v>
      </c>
      <c r="G10" s="78" t="s">
        <v>64</v>
      </c>
      <c r="H10" s="78" t="s">
        <v>50</v>
      </c>
      <c r="I10" s="78" t="s">
        <v>51</v>
      </c>
      <c r="J10" s="78" t="s">
        <v>52</v>
      </c>
      <c r="K10" s="80"/>
      <c r="L10" s="80"/>
      <c r="M10" s="80"/>
      <c r="N10" s="80"/>
      <c r="O10" s="80"/>
      <c r="P10" s="80"/>
      <c r="Q10" s="78" t="s">
        <v>52</v>
      </c>
      <c r="R10" s="80"/>
      <c r="S10" s="86" t="s">
        <v>65</v>
      </c>
      <c r="T10" s="86" t="s">
        <v>66</v>
      </c>
      <c r="U10" s="92"/>
      <c r="V10" s="86" t="s">
        <v>67</v>
      </c>
      <c r="W10" s="77">
        <f>1.5*1.5</f>
        <v>2.25</v>
      </c>
      <c r="X10" s="77">
        <v>400</v>
      </c>
      <c r="Y10" s="93"/>
      <c r="Z10" s="77">
        <f>1.8*1.5</f>
        <v>2.7</v>
      </c>
      <c r="AA10" s="77"/>
    </row>
    <row r="11" ht="61.2" customHeight="1" spans="1:27">
      <c r="A11" s="77">
        <v>4</v>
      </c>
      <c r="B11" s="77" t="s">
        <v>44</v>
      </c>
      <c r="C11" s="78"/>
      <c r="D11" s="78"/>
      <c r="E11" s="78" t="s">
        <v>68</v>
      </c>
      <c r="F11" s="78" t="s">
        <v>57</v>
      </c>
      <c r="G11" s="78" t="s">
        <v>69</v>
      </c>
      <c r="H11" s="78" t="s">
        <v>50</v>
      </c>
      <c r="I11" s="78" t="s">
        <v>51</v>
      </c>
      <c r="J11" s="78" t="s">
        <v>52</v>
      </c>
      <c r="K11" s="80"/>
      <c r="L11" s="80"/>
      <c r="M11" s="80"/>
      <c r="N11" s="80"/>
      <c r="O11" s="80"/>
      <c r="P11" s="80"/>
      <c r="Q11" s="78" t="s">
        <v>52</v>
      </c>
      <c r="R11" s="80"/>
      <c r="S11" s="86" t="s">
        <v>65</v>
      </c>
      <c r="T11" s="86" t="s">
        <v>70</v>
      </c>
      <c r="U11" s="92"/>
      <c r="V11" s="86" t="s">
        <v>71</v>
      </c>
      <c r="W11" s="77">
        <f>1.5*0.2</f>
        <v>0.3</v>
      </c>
      <c r="X11" s="77">
        <v>400</v>
      </c>
      <c r="Y11" s="93"/>
      <c r="Z11" s="77">
        <f>1.8*0.2</f>
        <v>0.36</v>
      </c>
      <c r="AA11" s="77"/>
    </row>
    <row r="12" ht="61.2" customHeight="1" spans="1:27">
      <c r="A12" s="77">
        <v>5</v>
      </c>
      <c r="B12" s="77" t="s">
        <v>44</v>
      </c>
      <c r="C12" s="78"/>
      <c r="D12" s="78"/>
      <c r="E12" s="78" t="s">
        <v>72</v>
      </c>
      <c r="F12" s="78" t="s">
        <v>57</v>
      </c>
      <c r="G12" s="78" t="s">
        <v>69</v>
      </c>
      <c r="H12" s="78" t="s">
        <v>50</v>
      </c>
      <c r="I12" s="78" t="s">
        <v>51</v>
      </c>
      <c r="J12" s="78" t="s">
        <v>52</v>
      </c>
      <c r="K12" s="80"/>
      <c r="L12" s="80"/>
      <c r="M12" s="80"/>
      <c r="N12" s="80"/>
      <c r="O12" s="80"/>
      <c r="P12" s="80"/>
      <c r="Q12" s="78" t="s">
        <v>52</v>
      </c>
      <c r="R12" s="80"/>
      <c r="S12" s="86" t="s">
        <v>65</v>
      </c>
      <c r="T12" s="86" t="s">
        <v>70</v>
      </c>
      <c r="U12" s="92"/>
      <c r="V12" s="86" t="s">
        <v>71</v>
      </c>
      <c r="W12" s="77">
        <f>1.5*0.4</f>
        <v>0.6</v>
      </c>
      <c r="X12" s="77">
        <v>400</v>
      </c>
      <c r="Y12" s="93"/>
      <c r="Z12" s="77">
        <f>1.8*0.4</f>
        <v>0.72</v>
      </c>
      <c r="AA12" s="77"/>
    </row>
    <row r="13" ht="61.2" customHeight="1" spans="1:27">
      <c r="A13" s="77">
        <v>6</v>
      </c>
      <c r="B13" s="77" t="s">
        <v>44</v>
      </c>
      <c r="C13" s="78"/>
      <c r="D13" s="78"/>
      <c r="E13" s="78" t="s">
        <v>73</v>
      </c>
      <c r="F13" s="78" t="s">
        <v>57</v>
      </c>
      <c r="G13" s="78" t="s">
        <v>64</v>
      </c>
      <c r="H13" s="78" t="s">
        <v>50</v>
      </c>
      <c r="I13" s="78" t="s">
        <v>51</v>
      </c>
      <c r="J13" s="78" t="s">
        <v>52</v>
      </c>
      <c r="K13" s="80"/>
      <c r="L13" s="80"/>
      <c r="M13" s="80"/>
      <c r="N13" s="80"/>
      <c r="O13" s="80"/>
      <c r="P13" s="80"/>
      <c r="Q13" s="78" t="s">
        <v>52</v>
      </c>
      <c r="R13" s="80"/>
      <c r="S13" s="78" t="s">
        <v>74</v>
      </c>
      <c r="T13" s="78" t="s">
        <v>75</v>
      </c>
      <c r="U13" s="90"/>
      <c r="V13" s="86" t="s">
        <v>67</v>
      </c>
      <c r="W13" s="77">
        <v>0.5</v>
      </c>
      <c r="X13" s="77">
        <v>400</v>
      </c>
      <c r="Y13" s="93"/>
      <c r="Z13" s="77">
        <v>0.6</v>
      </c>
      <c r="AA13" s="77"/>
    </row>
    <row r="14" ht="70.2" customHeight="1" spans="1:27">
      <c r="A14" s="77">
        <v>7</v>
      </c>
      <c r="B14" s="77" t="s">
        <v>44</v>
      </c>
      <c r="C14" s="78"/>
      <c r="D14" s="78"/>
      <c r="E14" s="78" t="s">
        <v>76</v>
      </c>
      <c r="F14" s="78" t="s">
        <v>57</v>
      </c>
      <c r="G14" s="78" t="s">
        <v>64</v>
      </c>
      <c r="H14" s="78" t="s">
        <v>50</v>
      </c>
      <c r="I14" s="78" t="s">
        <v>51</v>
      </c>
      <c r="J14" s="78" t="s">
        <v>52</v>
      </c>
      <c r="K14" s="80"/>
      <c r="L14" s="80"/>
      <c r="M14" s="80"/>
      <c r="N14" s="80"/>
      <c r="O14" s="80"/>
      <c r="P14" s="80"/>
      <c r="Q14" s="78" t="s">
        <v>52</v>
      </c>
      <c r="R14" s="80"/>
      <c r="S14" s="78" t="s">
        <v>74</v>
      </c>
      <c r="T14" s="78" t="s">
        <v>75</v>
      </c>
      <c r="U14" s="90"/>
      <c r="V14" s="86" t="s">
        <v>67</v>
      </c>
      <c r="W14" s="77">
        <v>1.05</v>
      </c>
      <c r="X14" s="77">
        <v>400</v>
      </c>
      <c r="Y14" s="93"/>
      <c r="Z14" s="77">
        <v>1.26</v>
      </c>
      <c r="AA14" s="77"/>
    </row>
    <row r="15" ht="70.2" customHeight="1" spans="1:27">
      <c r="A15" s="77">
        <v>8</v>
      </c>
      <c r="B15" s="77" t="s">
        <v>44</v>
      </c>
      <c r="C15" s="78"/>
      <c r="D15" s="78"/>
      <c r="E15" s="78" t="s">
        <v>77</v>
      </c>
      <c r="F15" s="78" t="s">
        <v>57</v>
      </c>
      <c r="G15" s="78" t="s">
        <v>64</v>
      </c>
      <c r="H15" s="78" t="s">
        <v>50</v>
      </c>
      <c r="I15" s="78" t="s">
        <v>51</v>
      </c>
      <c r="J15" s="78" t="s">
        <v>52</v>
      </c>
      <c r="K15" s="80"/>
      <c r="L15" s="80"/>
      <c r="M15" s="80"/>
      <c r="N15" s="80"/>
      <c r="O15" s="80"/>
      <c r="P15" s="80"/>
      <c r="Q15" s="78" t="s">
        <v>52</v>
      </c>
      <c r="R15" s="80"/>
      <c r="S15" s="86" t="s">
        <v>65</v>
      </c>
      <c r="T15" s="86" t="s">
        <v>70</v>
      </c>
      <c r="U15" s="92"/>
      <c r="V15" s="86" t="s">
        <v>71</v>
      </c>
      <c r="W15" s="77">
        <f>1.5*1.3</f>
        <v>1.95</v>
      </c>
      <c r="X15" s="77">
        <v>400</v>
      </c>
      <c r="Y15" s="93"/>
      <c r="Z15" s="77">
        <f>1.8*1.3</f>
        <v>2.34</v>
      </c>
      <c r="AA15" s="77"/>
    </row>
    <row r="16" ht="70.2" customHeight="1" spans="1:27">
      <c r="A16" s="77">
        <v>9</v>
      </c>
      <c r="B16" s="77" t="s">
        <v>44</v>
      </c>
      <c r="C16" s="78" t="s">
        <v>45</v>
      </c>
      <c r="D16" s="78" t="s">
        <v>46</v>
      </c>
      <c r="E16" s="78" t="s">
        <v>78</v>
      </c>
      <c r="F16" s="78" t="s">
        <v>57</v>
      </c>
      <c r="G16" s="78" t="s">
        <v>79</v>
      </c>
      <c r="H16" s="78" t="s">
        <v>50</v>
      </c>
      <c r="I16" s="78" t="s">
        <v>51</v>
      </c>
      <c r="J16" s="78" t="s">
        <v>52</v>
      </c>
      <c r="K16" s="78"/>
      <c r="L16" s="78"/>
      <c r="M16" s="78"/>
      <c r="N16" s="78"/>
      <c r="O16" s="78"/>
      <c r="P16" s="78"/>
      <c r="Q16" s="78" t="s">
        <v>52</v>
      </c>
      <c r="R16" s="78"/>
      <c r="S16" s="78" t="s">
        <v>74</v>
      </c>
      <c r="T16" s="78" t="s">
        <v>75</v>
      </c>
      <c r="U16" s="90"/>
      <c r="V16" s="86" t="s">
        <v>67</v>
      </c>
      <c r="W16" s="78">
        <v>4.864</v>
      </c>
      <c r="X16" s="78">
        <v>400</v>
      </c>
      <c r="Y16" s="90"/>
      <c r="Z16" s="78">
        <f>1.8*2</f>
        <v>3.6</v>
      </c>
      <c r="AA16" s="77"/>
    </row>
    <row r="17" ht="66" customHeight="1" spans="1:27">
      <c r="A17" s="77">
        <v>10</v>
      </c>
      <c r="B17" s="77" t="s">
        <v>44</v>
      </c>
      <c r="C17" s="78"/>
      <c r="D17" s="78"/>
      <c r="E17" s="78" t="s">
        <v>80</v>
      </c>
      <c r="F17" s="78" t="s">
        <v>57</v>
      </c>
      <c r="G17" s="78" t="s">
        <v>81</v>
      </c>
      <c r="H17" s="78" t="s">
        <v>50</v>
      </c>
      <c r="I17" s="78" t="s">
        <v>51</v>
      </c>
      <c r="J17" s="78" t="s">
        <v>52</v>
      </c>
      <c r="K17" s="78"/>
      <c r="L17" s="78"/>
      <c r="M17" s="78"/>
      <c r="N17" s="78"/>
      <c r="O17" s="78"/>
      <c r="P17" s="78"/>
      <c r="Q17" s="78" t="s">
        <v>52</v>
      </c>
      <c r="R17" s="78"/>
      <c r="S17" s="78" t="s">
        <v>82</v>
      </c>
      <c r="T17" s="78" t="s">
        <v>83</v>
      </c>
      <c r="U17" s="90"/>
      <c r="V17" s="86" t="s">
        <v>84</v>
      </c>
      <c r="W17" s="78">
        <v>7</v>
      </c>
      <c r="X17" s="78">
        <v>391.36</v>
      </c>
      <c r="Y17" s="90"/>
      <c r="Z17" s="78">
        <v>6.7</v>
      </c>
      <c r="AA17" s="77"/>
    </row>
    <row r="18" ht="66" customHeight="1" spans="1:27">
      <c r="A18" s="77">
        <v>11</v>
      </c>
      <c r="B18" s="77" t="s">
        <v>44</v>
      </c>
      <c r="C18" s="78"/>
      <c r="D18" s="78"/>
      <c r="E18" s="78" t="s">
        <v>85</v>
      </c>
      <c r="F18" s="78" t="s">
        <v>57</v>
      </c>
      <c r="G18" s="78" t="s">
        <v>81</v>
      </c>
      <c r="H18" s="78" t="s">
        <v>50</v>
      </c>
      <c r="I18" s="78" t="s">
        <v>51</v>
      </c>
      <c r="J18" s="78" t="s">
        <v>52</v>
      </c>
      <c r="K18" s="78"/>
      <c r="L18" s="78"/>
      <c r="M18" s="78"/>
      <c r="N18" s="78"/>
      <c r="O18" s="78"/>
      <c r="P18" s="78"/>
      <c r="Q18" s="78" t="s">
        <v>52</v>
      </c>
      <c r="R18" s="78"/>
      <c r="S18" s="78" t="s">
        <v>82</v>
      </c>
      <c r="T18" s="78" t="s">
        <v>83</v>
      </c>
      <c r="U18" s="90"/>
      <c r="V18" s="86" t="s">
        <v>84</v>
      </c>
      <c r="W18" s="78"/>
      <c r="X18" s="78"/>
      <c r="Y18" s="90"/>
      <c r="Z18" s="78"/>
      <c r="AA18" s="77"/>
    </row>
    <row r="19" ht="87.6" customHeight="1" spans="1:27">
      <c r="A19" s="77">
        <v>12</v>
      </c>
      <c r="B19" s="77" t="s">
        <v>44</v>
      </c>
      <c r="C19" s="78"/>
      <c r="D19" s="78"/>
      <c r="E19" s="78" t="s">
        <v>86</v>
      </c>
      <c r="F19" s="78" t="s">
        <v>57</v>
      </c>
      <c r="G19" s="78"/>
      <c r="H19" s="77" t="s">
        <v>58</v>
      </c>
      <c r="I19" s="267" t="s">
        <v>51</v>
      </c>
      <c r="J19" s="80"/>
      <c r="K19" s="80"/>
      <c r="L19" s="80"/>
      <c r="M19" s="80"/>
      <c r="N19" s="78" t="s">
        <v>59</v>
      </c>
      <c r="O19" s="80"/>
      <c r="P19" s="80"/>
      <c r="Q19" s="80" t="s">
        <v>25</v>
      </c>
      <c r="R19" s="80"/>
      <c r="S19" s="272" t="s">
        <v>87</v>
      </c>
      <c r="T19" s="86" t="s">
        <v>88</v>
      </c>
      <c r="U19" s="92"/>
      <c r="V19" s="77" t="s">
        <v>89</v>
      </c>
      <c r="W19" s="77">
        <v>2.92</v>
      </c>
      <c r="X19" s="77">
        <v>123</v>
      </c>
      <c r="Y19" s="93"/>
      <c r="Z19" s="77" t="s">
        <v>89</v>
      </c>
      <c r="AA19" s="78" t="s">
        <v>90</v>
      </c>
    </row>
    <row r="20" s="69" customFormat="1" ht="43.2" customHeight="1" spans="1:27">
      <c r="A20" s="77">
        <v>13</v>
      </c>
      <c r="B20" s="77" t="s">
        <v>44</v>
      </c>
      <c r="C20" s="78"/>
      <c r="D20" s="78"/>
      <c r="E20" s="78" t="s">
        <v>91</v>
      </c>
      <c r="F20" s="78" t="s">
        <v>92</v>
      </c>
      <c r="G20" s="78" t="s">
        <v>93</v>
      </c>
      <c r="H20" s="78" t="s">
        <v>58</v>
      </c>
      <c r="I20" s="78" t="s">
        <v>51</v>
      </c>
      <c r="J20" s="78"/>
      <c r="K20" s="268"/>
      <c r="L20" s="78"/>
      <c r="M20" s="268" t="s">
        <v>52</v>
      </c>
      <c r="N20" s="78"/>
      <c r="O20" s="78"/>
      <c r="P20" s="78"/>
      <c r="Q20" s="268" t="s">
        <v>52</v>
      </c>
      <c r="R20" s="78"/>
      <c r="S20" s="78" t="s">
        <v>65</v>
      </c>
      <c r="T20" s="78" t="s">
        <v>94</v>
      </c>
      <c r="U20" s="90"/>
      <c r="V20" s="78" t="s">
        <v>95</v>
      </c>
      <c r="W20" s="78">
        <v>8.2969</v>
      </c>
      <c r="X20" s="78">
        <v>140.4808</v>
      </c>
      <c r="Y20" s="90"/>
      <c r="Z20" s="78">
        <v>3.04</v>
      </c>
      <c r="AA20" s="78"/>
    </row>
    <row r="21" s="69" customFormat="1" ht="43.2" customHeight="1" spans="1:27">
      <c r="A21" s="77">
        <v>14</v>
      </c>
      <c r="B21" s="77" t="s">
        <v>44</v>
      </c>
      <c r="C21" s="78"/>
      <c r="D21" s="78"/>
      <c r="E21" s="78" t="s">
        <v>96</v>
      </c>
      <c r="F21" s="78" t="s">
        <v>97</v>
      </c>
      <c r="G21" s="78"/>
      <c r="H21" s="78"/>
      <c r="I21" s="78"/>
      <c r="J21" s="78"/>
      <c r="K21" s="268"/>
      <c r="L21" s="78"/>
      <c r="M21" s="268"/>
      <c r="N21" s="78"/>
      <c r="O21" s="78"/>
      <c r="P21" s="78"/>
      <c r="Q21" s="268"/>
      <c r="R21" s="78"/>
      <c r="S21" s="78"/>
      <c r="T21" s="78"/>
      <c r="U21" s="90"/>
      <c r="V21" s="78"/>
      <c r="W21" s="78"/>
      <c r="X21" s="78"/>
      <c r="Y21" s="90"/>
      <c r="Z21" s="78"/>
      <c r="AA21" s="78"/>
    </row>
    <row r="22" ht="43.2" customHeight="1" spans="1:27">
      <c r="A22" s="77">
        <v>1</v>
      </c>
      <c r="B22" s="77" t="s">
        <v>44</v>
      </c>
      <c r="C22" s="78" t="s">
        <v>98</v>
      </c>
      <c r="D22" s="78" t="s">
        <v>99</v>
      </c>
      <c r="E22" s="78" t="s">
        <v>100</v>
      </c>
      <c r="F22" s="78" t="s">
        <v>101</v>
      </c>
      <c r="G22" s="78" t="s">
        <v>102</v>
      </c>
      <c r="H22" s="78" t="s">
        <v>50</v>
      </c>
      <c r="I22" s="78" t="s">
        <v>51</v>
      </c>
      <c r="J22" s="78" t="s">
        <v>52</v>
      </c>
      <c r="K22" s="78"/>
      <c r="L22" s="78"/>
      <c r="M22" s="78"/>
      <c r="N22" s="78"/>
      <c r="O22" s="78"/>
      <c r="P22" s="78"/>
      <c r="Q22" s="78" t="s">
        <v>52</v>
      </c>
      <c r="R22" s="78"/>
      <c r="S22" s="273" t="s">
        <v>103</v>
      </c>
      <c r="T22" s="274" t="s">
        <v>104</v>
      </c>
      <c r="U22" s="275"/>
      <c r="V22" s="78" t="s">
        <v>105</v>
      </c>
      <c r="W22" s="78">
        <v>0.81</v>
      </c>
      <c r="X22" s="78">
        <v>51.48577</v>
      </c>
      <c r="Y22" s="90"/>
      <c r="Z22" s="78">
        <v>0.83</v>
      </c>
      <c r="AA22" s="77"/>
    </row>
    <row r="23" ht="43.2" customHeight="1" spans="1:27">
      <c r="A23" s="77">
        <v>2</v>
      </c>
      <c r="B23" s="77" t="s">
        <v>44</v>
      </c>
      <c r="C23" s="78"/>
      <c r="D23" s="78"/>
      <c r="E23" s="78" t="s">
        <v>106</v>
      </c>
      <c r="F23" s="78" t="s">
        <v>101</v>
      </c>
      <c r="G23" s="78" t="s">
        <v>107</v>
      </c>
      <c r="H23" s="78" t="s">
        <v>50</v>
      </c>
      <c r="I23" s="78" t="s">
        <v>51</v>
      </c>
      <c r="J23" s="78" t="s">
        <v>52</v>
      </c>
      <c r="K23" s="78"/>
      <c r="L23" s="78"/>
      <c r="M23" s="78"/>
      <c r="N23" s="78"/>
      <c r="O23" s="78"/>
      <c r="P23" s="78" t="s">
        <v>52</v>
      </c>
      <c r="Q23" s="78"/>
      <c r="R23" s="78"/>
      <c r="S23" s="273" t="s">
        <v>65</v>
      </c>
      <c r="T23" s="78" t="s">
        <v>108</v>
      </c>
      <c r="U23" s="90"/>
      <c r="V23" s="273" t="s">
        <v>109</v>
      </c>
      <c r="W23" s="78">
        <v>2.59</v>
      </c>
      <c r="X23" s="78">
        <v>160.58</v>
      </c>
      <c r="Y23" s="90"/>
      <c r="Z23" s="78">
        <v>2.64</v>
      </c>
      <c r="AA23" s="77"/>
    </row>
    <row r="24" ht="43.2" customHeight="1" spans="1:27">
      <c r="A24" s="77">
        <v>3</v>
      </c>
      <c r="B24" s="77" t="s">
        <v>44</v>
      </c>
      <c r="C24" s="78"/>
      <c r="D24" s="78"/>
      <c r="E24" s="78" t="s">
        <v>110</v>
      </c>
      <c r="F24" s="78" t="s">
        <v>101</v>
      </c>
      <c r="G24" s="78" t="s">
        <v>111</v>
      </c>
      <c r="H24" s="77" t="s">
        <v>58</v>
      </c>
      <c r="I24" s="78" t="s">
        <v>112</v>
      </c>
      <c r="J24" s="77" t="s">
        <v>58</v>
      </c>
      <c r="K24" s="77"/>
      <c r="L24" s="77"/>
      <c r="M24" s="77"/>
      <c r="N24" s="77"/>
      <c r="O24" s="77"/>
      <c r="P24" s="77"/>
      <c r="Q24" s="77" t="s">
        <v>58</v>
      </c>
      <c r="R24" s="77"/>
      <c r="S24" s="78" t="s">
        <v>113</v>
      </c>
      <c r="T24" s="78" t="s">
        <v>114</v>
      </c>
      <c r="U24" s="90"/>
      <c r="V24" s="78" t="s">
        <v>115</v>
      </c>
      <c r="W24" s="77">
        <v>32.37</v>
      </c>
      <c r="X24" s="77">
        <v>811.1267</v>
      </c>
      <c r="Y24" s="93"/>
      <c r="Z24" s="77">
        <v>24.31</v>
      </c>
      <c r="AA24" s="78" t="s">
        <v>116</v>
      </c>
    </row>
    <row r="25" ht="43.2" customHeight="1" spans="1:27">
      <c r="A25" s="77">
        <v>4</v>
      </c>
      <c r="B25" s="77" t="s">
        <v>44</v>
      </c>
      <c r="C25" s="78"/>
      <c r="D25" s="78"/>
      <c r="E25" s="78" t="s">
        <v>117</v>
      </c>
      <c r="F25" s="78" t="s">
        <v>101</v>
      </c>
      <c r="G25" s="78"/>
      <c r="H25" s="77"/>
      <c r="I25" s="78"/>
      <c r="J25" s="77"/>
      <c r="K25" s="77"/>
      <c r="L25" s="77"/>
      <c r="M25" s="77"/>
      <c r="N25" s="77"/>
      <c r="O25" s="77"/>
      <c r="P25" s="77"/>
      <c r="Q25" s="77"/>
      <c r="R25" s="77"/>
      <c r="S25" s="78"/>
      <c r="T25" s="78"/>
      <c r="U25" s="90"/>
      <c r="V25" s="78"/>
      <c r="W25" s="77"/>
      <c r="X25" s="77"/>
      <c r="Y25" s="93"/>
      <c r="Z25" s="77"/>
      <c r="AA25" s="78"/>
    </row>
    <row r="26" ht="50.4" customHeight="1" spans="1:27">
      <c r="A26" s="77">
        <v>5</v>
      </c>
      <c r="B26" s="77" t="s">
        <v>44</v>
      </c>
      <c r="C26" s="78"/>
      <c r="D26" s="78"/>
      <c r="E26" s="78" t="s">
        <v>118</v>
      </c>
      <c r="F26" s="78" t="s">
        <v>101</v>
      </c>
      <c r="G26" s="78" t="s">
        <v>119</v>
      </c>
      <c r="H26" s="78" t="s">
        <v>58</v>
      </c>
      <c r="I26" s="78" t="s">
        <v>51</v>
      </c>
      <c r="J26" s="86"/>
      <c r="K26" s="268"/>
      <c r="L26" s="86"/>
      <c r="M26" s="268" t="s">
        <v>52</v>
      </c>
      <c r="N26" s="86"/>
      <c r="O26" s="86"/>
      <c r="P26" s="268" t="s">
        <v>52</v>
      </c>
      <c r="Q26" s="268"/>
      <c r="R26" s="86"/>
      <c r="S26" s="86" t="s">
        <v>65</v>
      </c>
      <c r="T26" s="86" t="s">
        <v>120</v>
      </c>
      <c r="U26" s="92"/>
      <c r="V26" s="78" t="s">
        <v>95</v>
      </c>
      <c r="W26" s="78">
        <v>10.68</v>
      </c>
      <c r="X26" s="78">
        <v>225.2099</v>
      </c>
      <c r="Y26" s="90"/>
      <c r="Z26" s="78">
        <v>4.55</v>
      </c>
      <c r="AA26" s="78"/>
    </row>
    <row r="27" ht="50.4" customHeight="1" spans="1:27">
      <c r="A27" s="77">
        <v>6</v>
      </c>
      <c r="B27" s="77" t="s">
        <v>44</v>
      </c>
      <c r="C27" s="78"/>
      <c r="D27" s="78"/>
      <c r="E27" s="78" t="s">
        <v>121</v>
      </c>
      <c r="F27" s="78" t="s">
        <v>101</v>
      </c>
      <c r="G27" s="78" t="s">
        <v>122</v>
      </c>
      <c r="H27" s="78" t="s">
        <v>50</v>
      </c>
      <c r="I27" s="78" t="s">
        <v>51</v>
      </c>
      <c r="J27" s="78" t="s">
        <v>52</v>
      </c>
      <c r="K27" s="80"/>
      <c r="L27" s="80"/>
      <c r="M27" s="80"/>
      <c r="N27" s="80"/>
      <c r="O27" s="80"/>
      <c r="P27" s="80"/>
      <c r="Q27" s="78" t="s">
        <v>52</v>
      </c>
      <c r="R27" s="80"/>
      <c r="S27" s="86" t="s">
        <v>123</v>
      </c>
      <c r="T27" s="86" t="s">
        <v>124</v>
      </c>
      <c r="U27" s="92"/>
      <c r="V27" s="78" t="s">
        <v>55</v>
      </c>
      <c r="W27" s="77">
        <v>2.07</v>
      </c>
      <c r="X27" s="77">
        <v>128</v>
      </c>
      <c r="Y27" s="93"/>
      <c r="Z27" s="77">
        <v>2.11</v>
      </c>
      <c r="AA27" s="77"/>
    </row>
    <row r="28" ht="50.4" customHeight="1" spans="1:27">
      <c r="A28" s="77">
        <v>24</v>
      </c>
      <c r="B28" s="77" t="s">
        <v>44</v>
      </c>
      <c r="C28" s="78"/>
      <c r="D28" s="78"/>
      <c r="E28" s="78" t="s">
        <v>125</v>
      </c>
      <c r="F28" s="78" t="s">
        <v>126</v>
      </c>
      <c r="G28" s="78" t="s">
        <v>127</v>
      </c>
      <c r="H28" s="77" t="s">
        <v>58</v>
      </c>
      <c r="I28" s="78" t="s">
        <v>128</v>
      </c>
      <c r="J28" s="78" t="s">
        <v>18</v>
      </c>
      <c r="K28" s="80"/>
      <c r="L28" s="80"/>
      <c r="M28" s="80"/>
      <c r="N28" s="80"/>
      <c r="O28" s="80"/>
      <c r="P28" s="80"/>
      <c r="Q28" s="78" t="s">
        <v>25</v>
      </c>
      <c r="R28" s="80"/>
      <c r="S28" s="91"/>
      <c r="T28" s="78" t="s">
        <v>129</v>
      </c>
      <c r="U28" s="90"/>
      <c r="V28" s="91"/>
      <c r="W28" s="91"/>
      <c r="X28" s="276">
        <v>293.6</v>
      </c>
      <c r="Y28" s="283"/>
      <c r="Z28" s="91"/>
      <c r="AA28" s="77"/>
    </row>
    <row r="29" ht="50.4" customHeight="1" spans="1:27">
      <c r="A29" s="77">
        <v>25</v>
      </c>
      <c r="B29" s="77" t="s">
        <v>44</v>
      </c>
      <c r="C29" s="78"/>
      <c r="D29" s="78"/>
      <c r="E29" s="78" t="s">
        <v>130</v>
      </c>
      <c r="F29" s="78" t="s">
        <v>126</v>
      </c>
      <c r="G29" s="78" t="s">
        <v>130</v>
      </c>
      <c r="H29" s="77" t="s">
        <v>58</v>
      </c>
      <c r="I29" s="78" t="s">
        <v>128</v>
      </c>
      <c r="J29" s="78" t="s">
        <v>18</v>
      </c>
      <c r="K29" s="80"/>
      <c r="L29" s="80"/>
      <c r="M29" s="80"/>
      <c r="N29" s="80"/>
      <c r="O29" s="80"/>
      <c r="P29" s="80"/>
      <c r="Q29" s="78" t="s">
        <v>25</v>
      </c>
      <c r="R29" s="80"/>
      <c r="S29" s="91"/>
      <c r="T29" s="78" t="s">
        <v>131</v>
      </c>
      <c r="U29" s="90"/>
      <c r="V29" s="91"/>
      <c r="W29" s="91"/>
      <c r="X29" s="277">
        <v>264</v>
      </c>
      <c r="Y29" s="284"/>
      <c r="Z29" s="91"/>
      <c r="AA29" s="77"/>
    </row>
    <row r="30" ht="50.4" customHeight="1" spans="1:27">
      <c r="A30" s="77">
        <v>26</v>
      </c>
      <c r="B30" s="77" t="s">
        <v>44</v>
      </c>
      <c r="C30" s="78"/>
      <c r="D30" s="78"/>
      <c r="E30" s="78" t="s">
        <v>132</v>
      </c>
      <c r="F30" s="78" t="s">
        <v>126</v>
      </c>
      <c r="G30" s="78" t="s">
        <v>132</v>
      </c>
      <c r="H30" s="77" t="s">
        <v>58</v>
      </c>
      <c r="I30" s="78" t="s">
        <v>133</v>
      </c>
      <c r="J30" s="78" t="s">
        <v>18</v>
      </c>
      <c r="K30" s="80"/>
      <c r="L30" s="80"/>
      <c r="M30" s="80"/>
      <c r="N30" s="80"/>
      <c r="O30" s="80"/>
      <c r="P30" s="80"/>
      <c r="Q30" s="78" t="s">
        <v>25</v>
      </c>
      <c r="R30" s="80"/>
      <c r="S30" s="91"/>
      <c r="T30" s="78" t="s">
        <v>134</v>
      </c>
      <c r="U30" s="90"/>
      <c r="V30" s="91"/>
      <c r="W30" s="91"/>
      <c r="X30" s="276">
        <v>286.9</v>
      </c>
      <c r="Y30" s="283"/>
      <c r="Z30" s="91"/>
      <c r="AA30" s="77"/>
    </row>
    <row r="31" ht="122.4" customHeight="1" spans="1:27">
      <c r="A31" s="77">
        <v>27</v>
      </c>
      <c r="B31" s="80" t="s">
        <v>44</v>
      </c>
      <c r="C31" s="78" t="s">
        <v>135</v>
      </c>
      <c r="D31" s="78" t="s">
        <v>136</v>
      </c>
      <c r="E31" s="78" t="s">
        <v>137</v>
      </c>
      <c r="F31" s="263" t="s">
        <v>138</v>
      </c>
      <c r="G31" s="78" t="s">
        <v>137</v>
      </c>
      <c r="H31" s="77" t="s">
        <v>58</v>
      </c>
      <c r="I31" s="78" t="s">
        <v>133</v>
      </c>
      <c r="J31" s="78" t="s">
        <v>18</v>
      </c>
      <c r="K31" s="80"/>
      <c r="L31" s="80"/>
      <c r="M31" s="78" t="s">
        <v>139</v>
      </c>
      <c r="N31" s="80"/>
      <c r="O31" s="80"/>
      <c r="P31" s="78" t="s">
        <v>24</v>
      </c>
      <c r="Q31" s="80"/>
      <c r="R31" s="80"/>
      <c r="S31" s="90"/>
      <c r="T31" s="78" t="s">
        <v>129</v>
      </c>
      <c r="U31" s="90"/>
      <c r="V31" s="90"/>
      <c r="W31" s="91"/>
      <c r="X31" s="80">
        <v>336.6</v>
      </c>
      <c r="Y31" s="91"/>
      <c r="Z31" s="91"/>
      <c r="AA31" s="77"/>
    </row>
    <row r="32" s="253" customFormat="1" ht="62.4" customHeight="1" spans="1:27">
      <c r="A32" s="77"/>
      <c r="B32" s="78" t="s">
        <v>44</v>
      </c>
      <c r="C32" s="78"/>
      <c r="D32" s="78"/>
      <c r="E32" s="78" t="s">
        <v>140</v>
      </c>
      <c r="F32" s="78" t="s">
        <v>141</v>
      </c>
      <c r="G32" s="78" t="s">
        <v>140</v>
      </c>
      <c r="H32" s="77" t="s">
        <v>58</v>
      </c>
      <c r="I32" s="78" t="s">
        <v>51</v>
      </c>
      <c r="J32" s="88"/>
      <c r="K32" s="88"/>
      <c r="L32" s="88"/>
      <c r="M32" s="78" t="s">
        <v>18</v>
      </c>
      <c r="N32" s="88"/>
      <c r="O32" s="88"/>
      <c r="P32" s="88"/>
      <c r="Q32" s="78" t="s">
        <v>25</v>
      </c>
      <c r="R32" s="88"/>
      <c r="S32" s="278"/>
      <c r="T32" s="78" t="s">
        <v>129</v>
      </c>
      <c r="U32" s="90"/>
      <c r="V32" s="278"/>
      <c r="W32" s="278"/>
      <c r="X32" s="88">
        <v>41.5</v>
      </c>
      <c r="Y32" s="278"/>
      <c r="Z32" s="278"/>
      <c r="AA32" s="77"/>
    </row>
    <row r="33" ht="24" customHeight="1" spans="1:27">
      <c r="A33" s="80" t="s">
        <v>142</v>
      </c>
      <c r="B33" s="80"/>
      <c r="C33" s="80"/>
      <c r="D33" s="80"/>
      <c r="E33" s="80"/>
      <c r="F33" s="80"/>
      <c r="G33" s="80"/>
      <c r="H33" s="77"/>
      <c r="I33" s="77"/>
      <c r="J33" s="80"/>
      <c r="K33" s="80"/>
      <c r="L33" s="80"/>
      <c r="M33" s="80"/>
      <c r="N33" s="77"/>
      <c r="O33" s="80"/>
      <c r="P33" s="80"/>
      <c r="Q33" s="80"/>
      <c r="R33" s="80"/>
      <c r="S33" s="80"/>
      <c r="T33" s="80"/>
      <c r="U33" s="80"/>
      <c r="V33" s="77"/>
      <c r="W33" s="77"/>
      <c r="X33" s="77"/>
      <c r="Y33" s="77"/>
      <c r="Z33" s="77"/>
      <c r="AA33" s="77"/>
    </row>
    <row r="34" ht="31.8" customHeight="1" spans="1:27">
      <c r="A34" s="77"/>
      <c r="B34" s="80" t="s">
        <v>44</v>
      </c>
      <c r="C34" s="78"/>
      <c r="D34" s="78"/>
      <c r="E34" s="78" t="s">
        <v>143</v>
      </c>
      <c r="F34" s="78" t="s">
        <v>57</v>
      </c>
      <c r="G34" s="78" t="s">
        <v>143</v>
      </c>
      <c r="H34" s="77" t="s">
        <v>58</v>
      </c>
      <c r="I34" s="78" t="s">
        <v>133</v>
      </c>
      <c r="J34" s="80"/>
      <c r="K34" s="80"/>
      <c r="L34" s="80"/>
      <c r="M34" s="78" t="s">
        <v>139</v>
      </c>
      <c r="N34" s="80"/>
      <c r="O34" s="80"/>
      <c r="P34" s="78" t="s">
        <v>24</v>
      </c>
      <c r="Q34" s="80"/>
      <c r="R34" s="80"/>
      <c r="S34" s="91"/>
      <c r="T34" s="78" t="s">
        <v>144</v>
      </c>
      <c r="U34" s="90"/>
      <c r="V34" s="91"/>
      <c r="W34" s="91"/>
      <c r="X34" s="80">
        <v>219</v>
      </c>
      <c r="Y34" s="91"/>
      <c r="Z34" s="91"/>
      <c r="AA34" s="77"/>
    </row>
    <row r="35" ht="24" customHeight="1" spans="1:27">
      <c r="A35" s="77"/>
      <c r="B35" s="80"/>
      <c r="C35" s="78"/>
      <c r="D35" s="78"/>
      <c r="E35" s="78"/>
      <c r="F35" s="78"/>
      <c r="G35" s="78"/>
      <c r="H35" s="77"/>
      <c r="I35" s="77"/>
      <c r="J35" s="80"/>
      <c r="K35" s="80"/>
      <c r="L35" s="80"/>
      <c r="M35" s="80"/>
      <c r="N35" s="77"/>
      <c r="O35" s="80"/>
      <c r="P35" s="80"/>
      <c r="Q35" s="80"/>
      <c r="R35" s="80"/>
      <c r="S35" s="80"/>
      <c r="T35" s="80"/>
      <c r="U35" s="80"/>
      <c r="V35" s="77"/>
      <c r="W35" s="77"/>
      <c r="X35" s="77"/>
      <c r="Y35" s="77"/>
      <c r="Z35" s="77"/>
      <c r="AA35" s="77"/>
    </row>
    <row r="36" ht="24" customHeight="1" spans="1:27">
      <c r="A36" s="264" t="s">
        <v>145</v>
      </c>
      <c r="B36" s="264"/>
      <c r="C36" s="264"/>
      <c r="D36" s="78"/>
      <c r="E36" s="78"/>
      <c r="F36" s="78"/>
      <c r="G36" s="78"/>
      <c r="H36" s="77"/>
      <c r="I36" s="77"/>
      <c r="J36" s="80"/>
      <c r="K36" s="80"/>
      <c r="L36" s="80"/>
      <c r="M36" s="80"/>
      <c r="N36" s="77"/>
      <c r="O36" s="80"/>
      <c r="P36" s="80"/>
      <c r="Q36" s="80"/>
      <c r="R36" s="80"/>
      <c r="S36" s="80"/>
      <c r="T36" s="80"/>
      <c r="U36" s="80"/>
      <c r="V36" s="77"/>
      <c r="W36" s="77"/>
      <c r="X36" s="77"/>
      <c r="Y36" s="77"/>
      <c r="Z36" s="77"/>
      <c r="AA36" s="77"/>
    </row>
    <row r="37" ht="24" customHeight="1" spans="1:27">
      <c r="A37" s="77"/>
      <c r="B37" s="80"/>
      <c r="C37" s="78"/>
      <c r="D37" s="78"/>
      <c r="E37" s="78"/>
      <c r="F37" s="78"/>
      <c r="G37" s="78"/>
      <c r="H37" s="77"/>
      <c r="I37" s="77"/>
      <c r="J37" s="80"/>
      <c r="K37" s="80"/>
      <c r="L37" s="80"/>
      <c r="M37" s="80"/>
      <c r="N37" s="77"/>
      <c r="O37" s="80"/>
      <c r="P37" s="80"/>
      <c r="Q37" s="80"/>
      <c r="R37" s="80"/>
      <c r="S37" s="80"/>
      <c r="T37" s="80"/>
      <c r="U37" s="80"/>
      <c r="V37" s="77"/>
      <c r="W37" s="77"/>
      <c r="X37" s="77"/>
      <c r="Y37" s="77"/>
      <c r="Z37" s="77"/>
      <c r="AA37" s="77"/>
    </row>
    <row r="38" ht="40.95" customHeight="1" spans="1:27">
      <c r="A38" s="6" t="s">
        <v>146</v>
      </c>
      <c r="B38" s="6"/>
      <c r="C38" s="6"/>
      <c r="D38" s="6"/>
      <c r="E38" s="6"/>
      <c r="F38" s="6"/>
      <c r="G38" s="6"/>
      <c r="H38" s="6"/>
      <c r="I38" s="6"/>
      <c r="J38" s="6"/>
      <c r="K38" s="6"/>
      <c r="L38" s="6"/>
      <c r="M38" s="6"/>
      <c r="N38" s="6"/>
      <c r="O38" s="6"/>
      <c r="P38" s="6"/>
      <c r="Q38" s="6"/>
      <c r="R38" s="6"/>
      <c r="S38" s="6"/>
      <c r="T38" s="4"/>
      <c r="U38" s="6"/>
      <c r="V38" s="6"/>
      <c r="W38" s="6"/>
      <c r="X38" s="6"/>
      <c r="Y38" s="6"/>
      <c r="Z38" s="6"/>
      <c r="AA38" s="6"/>
    </row>
  </sheetData>
  <autoFilter ref="A6:AA60">
    <extLst/>
  </autoFilter>
  <mergeCells count="73">
    <mergeCell ref="A1:B1"/>
    <mergeCell ref="A2:AA2"/>
    <mergeCell ref="A3:F3"/>
    <mergeCell ref="O3:Z3"/>
    <mergeCell ref="J4:N4"/>
    <mergeCell ref="O4:R4"/>
    <mergeCell ref="S4:V4"/>
    <mergeCell ref="W4:Z4"/>
    <mergeCell ref="J6:N6"/>
    <mergeCell ref="O6:R6"/>
    <mergeCell ref="S6:V6"/>
    <mergeCell ref="W6:Z6"/>
    <mergeCell ref="A7:F7"/>
    <mergeCell ref="A33:G33"/>
    <mergeCell ref="A36:C36"/>
    <mergeCell ref="A38:AA38"/>
    <mergeCell ref="A4:A5"/>
    <mergeCell ref="B4:B5"/>
    <mergeCell ref="C4:C5"/>
    <mergeCell ref="C8:C15"/>
    <mergeCell ref="C16:C21"/>
    <mergeCell ref="C22:C27"/>
    <mergeCell ref="D4:D5"/>
    <mergeCell ref="D8:D15"/>
    <mergeCell ref="D16:D21"/>
    <mergeCell ref="D22:D27"/>
    <mergeCell ref="E4:E5"/>
    <mergeCell ref="F4:F5"/>
    <mergeCell ref="G4:G5"/>
    <mergeCell ref="G20:G21"/>
    <mergeCell ref="G24:G25"/>
    <mergeCell ref="H4:H5"/>
    <mergeCell ref="H20:H21"/>
    <mergeCell ref="H24:H25"/>
    <mergeCell ref="I4:I5"/>
    <mergeCell ref="I20:I21"/>
    <mergeCell ref="I24:I25"/>
    <mergeCell ref="J20:J21"/>
    <mergeCell ref="J24:J25"/>
    <mergeCell ref="K20:K21"/>
    <mergeCell ref="K24:K25"/>
    <mergeCell ref="L20:L21"/>
    <mergeCell ref="L24:L25"/>
    <mergeCell ref="M20:M21"/>
    <mergeCell ref="M24:M25"/>
    <mergeCell ref="N20:N21"/>
    <mergeCell ref="N24:N25"/>
    <mergeCell ref="O20:O21"/>
    <mergeCell ref="O24:O25"/>
    <mergeCell ref="P20:P21"/>
    <mergeCell ref="P24:P25"/>
    <mergeCell ref="Q20:Q21"/>
    <mergeCell ref="Q24:Q25"/>
    <mergeCell ref="R20:R21"/>
    <mergeCell ref="R24:R25"/>
    <mergeCell ref="S20:S21"/>
    <mergeCell ref="S24:S25"/>
    <mergeCell ref="T20:T21"/>
    <mergeCell ref="T24:T25"/>
    <mergeCell ref="V20:V21"/>
    <mergeCell ref="V24:V25"/>
    <mergeCell ref="W17:W18"/>
    <mergeCell ref="W20:W21"/>
    <mergeCell ref="W24:W25"/>
    <mergeCell ref="X17:X18"/>
    <mergeCell ref="X20:X21"/>
    <mergeCell ref="X24:X25"/>
    <mergeCell ref="Z17:Z18"/>
    <mergeCell ref="Z20:Z21"/>
    <mergeCell ref="Z24:Z25"/>
    <mergeCell ref="AA4:AA5"/>
    <mergeCell ref="AA20:AA21"/>
    <mergeCell ref="AA24:AA25"/>
  </mergeCells>
  <printOptions horizontalCentered="1"/>
  <pageMargins left="0.433070866141732" right="0.433070866141732" top="0.47244094488189" bottom="0.590551181102362" header="0.118110236220472" footer="0.31496062992126"/>
  <pageSetup paperSize="9" scale="70" orientation="landscape"/>
  <headerFooter alignWithMargins="0" scaleWithDoc="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117"/>
  <sheetViews>
    <sheetView zoomScale="70" zoomScaleNormal="70" zoomScaleSheetLayoutView="70" workbookViewId="0">
      <pane ySplit="5" topLeftCell="A6" activePane="bottomLeft" state="frozen"/>
      <selection/>
      <selection pane="bottomLeft" activeCell="A117" sqref="A117:AA117"/>
    </sheetView>
  </sheetViews>
  <sheetFormatPr defaultColWidth="9" defaultRowHeight="12"/>
  <cols>
    <col min="1" max="1" width="3.9" style="7" customWidth="1"/>
    <col min="2" max="2" width="8" style="6" customWidth="1"/>
    <col min="3" max="3" width="9.8" style="7" customWidth="1"/>
    <col min="4" max="4" width="5.8" style="7" customWidth="1"/>
    <col min="5" max="5" width="13" style="7" customWidth="1"/>
    <col min="6" max="6" width="7.9" style="7" customWidth="1"/>
    <col min="7" max="7" width="15.1" style="7" customWidth="1"/>
    <col min="8" max="8" width="6.7" style="7" customWidth="1"/>
    <col min="9" max="9" width="9.6" style="7" customWidth="1"/>
    <col min="10" max="18" width="5.1" style="7" customWidth="1"/>
    <col min="19" max="22" width="8.9" style="7" customWidth="1"/>
    <col min="23" max="23" width="8.8" style="7" customWidth="1"/>
    <col min="24" max="25" width="8.6" style="7" customWidth="1"/>
    <col min="26" max="26" width="9.1" style="7" customWidth="1"/>
    <col min="27" max="27" width="8.6" style="6" customWidth="1"/>
    <col min="28" max="16384" width="9" style="7"/>
  </cols>
  <sheetData>
    <row r="1" ht="26.1" customHeight="1" spans="1:2">
      <c r="A1" s="49" t="s">
        <v>0</v>
      </c>
      <c r="B1" s="50"/>
    </row>
    <row r="2" ht="49.95" customHeight="1" spans="1:27">
      <c r="A2" s="10" t="s">
        <v>805</v>
      </c>
      <c r="B2" s="11"/>
      <c r="C2" s="10"/>
      <c r="D2" s="10"/>
      <c r="E2" s="10"/>
      <c r="F2" s="10"/>
      <c r="G2" s="10"/>
      <c r="H2" s="10"/>
      <c r="I2" s="10"/>
      <c r="J2" s="10"/>
      <c r="K2" s="10"/>
      <c r="L2" s="10"/>
      <c r="M2" s="10"/>
      <c r="N2" s="10"/>
      <c r="O2" s="10"/>
      <c r="P2" s="10"/>
      <c r="Q2" s="10"/>
      <c r="R2" s="10"/>
      <c r="S2" s="10"/>
      <c r="T2" s="10"/>
      <c r="U2" s="10"/>
      <c r="V2" s="10"/>
      <c r="W2" s="10"/>
      <c r="X2" s="10"/>
      <c r="Y2" s="10"/>
      <c r="Z2" s="10"/>
      <c r="AA2" s="11"/>
    </row>
    <row r="3" s="2" customFormat="1" ht="28.05" customHeight="1" spans="1:15">
      <c r="A3" s="12" t="s">
        <v>806</v>
      </c>
      <c r="B3" s="12"/>
      <c r="C3" s="12"/>
      <c r="D3" s="12"/>
      <c r="E3" s="12"/>
      <c r="F3" s="12"/>
      <c r="G3" s="13"/>
      <c r="H3" s="13"/>
      <c r="I3" s="13"/>
      <c r="J3" s="23"/>
      <c r="K3" s="23"/>
      <c r="L3" s="23"/>
      <c r="M3" s="23"/>
      <c r="N3" s="23"/>
      <c r="O3" s="2" t="s">
        <v>3</v>
      </c>
    </row>
    <row r="4" s="3" customFormat="1" ht="41.1" customHeight="1" spans="1:27">
      <c r="A4" s="14" t="s">
        <v>4</v>
      </c>
      <c r="B4" s="14" t="s">
        <v>5</v>
      </c>
      <c r="C4" s="14" t="s">
        <v>6</v>
      </c>
      <c r="D4" s="14" t="s">
        <v>7</v>
      </c>
      <c r="E4" s="14" t="s">
        <v>8</v>
      </c>
      <c r="F4" s="14" t="s">
        <v>9</v>
      </c>
      <c r="G4" s="14" t="s">
        <v>10</v>
      </c>
      <c r="H4" s="14" t="s">
        <v>11</v>
      </c>
      <c r="I4" s="14" t="s">
        <v>12</v>
      </c>
      <c r="J4" s="14" t="s">
        <v>13</v>
      </c>
      <c r="K4" s="14"/>
      <c r="L4" s="14"/>
      <c r="M4" s="14"/>
      <c r="N4" s="14"/>
      <c r="O4" s="24" t="s">
        <v>14</v>
      </c>
      <c r="P4" s="24"/>
      <c r="Q4" s="24"/>
      <c r="R4" s="24"/>
      <c r="S4" s="14" t="s">
        <v>15</v>
      </c>
      <c r="T4" s="14"/>
      <c r="U4" s="14"/>
      <c r="V4" s="14"/>
      <c r="W4" s="24" t="s">
        <v>16</v>
      </c>
      <c r="X4" s="24"/>
      <c r="Y4" s="24"/>
      <c r="Z4" s="24"/>
      <c r="AA4" s="14" t="s">
        <v>17</v>
      </c>
    </row>
    <row r="5" s="3" customFormat="1" ht="72" customHeight="1" spans="1:27">
      <c r="A5" s="14"/>
      <c r="B5" s="14"/>
      <c r="C5" s="14"/>
      <c r="D5" s="14"/>
      <c r="E5" s="14"/>
      <c r="F5" s="14"/>
      <c r="G5" s="14"/>
      <c r="H5" s="14"/>
      <c r="I5" s="14"/>
      <c r="J5" s="14" t="s">
        <v>18</v>
      </c>
      <c r="K5" s="14" t="s">
        <v>19</v>
      </c>
      <c r="L5" s="14" t="s">
        <v>20</v>
      </c>
      <c r="M5" s="14" t="s">
        <v>21</v>
      </c>
      <c r="N5" s="14" t="s">
        <v>22</v>
      </c>
      <c r="O5" s="14" t="s">
        <v>23</v>
      </c>
      <c r="P5" s="14" t="s">
        <v>24</v>
      </c>
      <c r="Q5" s="14" t="s">
        <v>25</v>
      </c>
      <c r="R5" s="14" t="s">
        <v>22</v>
      </c>
      <c r="S5" s="28" t="s">
        <v>26</v>
      </c>
      <c r="T5" s="28" t="s">
        <v>27</v>
      </c>
      <c r="U5" s="28" t="s">
        <v>28</v>
      </c>
      <c r="V5" s="28" t="s">
        <v>29</v>
      </c>
      <c r="W5" s="28" t="s">
        <v>26</v>
      </c>
      <c r="X5" s="28" t="s">
        <v>27</v>
      </c>
      <c r="Y5" s="28" t="s">
        <v>28</v>
      </c>
      <c r="Z5" s="28" t="s">
        <v>29</v>
      </c>
      <c r="AA5" s="14"/>
    </row>
    <row r="6" s="3" customFormat="1" ht="16.05" customHeight="1" spans="1:27">
      <c r="A6" s="14" t="s">
        <v>30</v>
      </c>
      <c r="B6" s="14" t="s">
        <v>31</v>
      </c>
      <c r="C6" s="14" t="s">
        <v>32</v>
      </c>
      <c r="D6" s="14" t="s">
        <v>33</v>
      </c>
      <c r="E6" s="14" t="s">
        <v>34</v>
      </c>
      <c r="F6" s="14" t="s">
        <v>35</v>
      </c>
      <c r="G6" s="14" t="s">
        <v>36</v>
      </c>
      <c r="H6" s="14" t="s">
        <v>37</v>
      </c>
      <c r="I6" s="14" t="s">
        <v>38</v>
      </c>
      <c r="J6" s="14" t="s">
        <v>39</v>
      </c>
      <c r="K6" s="14"/>
      <c r="L6" s="14"/>
      <c r="M6" s="14"/>
      <c r="N6" s="14"/>
      <c r="O6" s="14" t="s">
        <v>40</v>
      </c>
      <c r="P6" s="14"/>
      <c r="Q6" s="14"/>
      <c r="R6" s="14"/>
      <c r="S6" s="14" t="s">
        <v>41</v>
      </c>
      <c r="T6" s="14"/>
      <c r="U6" s="14"/>
      <c r="V6" s="14"/>
      <c r="W6" s="14" t="s">
        <v>42</v>
      </c>
      <c r="X6" s="14"/>
      <c r="Y6" s="14"/>
      <c r="Z6" s="14"/>
      <c r="AA6" s="14"/>
    </row>
    <row r="7" s="3" customFormat="1" ht="29.1" customHeight="1" spans="1:27">
      <c r="A7" s="19" t="s">
        <v>43</v>
      </c>
      <c r="B7" s="109"/>
      <c r="C7" s="19"/>
      <c r="D7" s="19"/>
      <c r="E7" s="19"/>
      <c r="F7" s="19"/>
      <c r="G7" s="19"/>
      <c r="H7" s="14"/>
      <c r="I7" s="14"/>
      <c r="J7" s="14"/>
      <c r="K7" s="14"/>
      <c r="L7" s="14"/>
      <c r="M7" s="14"/>
      <c r="N7" s="14"/>
      <c r="O7" s="14"/>
      <c r="P7" s="14"/>
      <c r="Q7" s="14"/>
      <c r="R7" s="14"/>
      <c r="S7" s="28"/>
      <c r="T7" s="28"/>
      <c r="U7" s="28"/>
      <c r="V7" s="28"/>
      <c r="W7" s="28"/>
      <c r="X7" s="28"/>
      <c r="Y7" s="28"/>
      <c r="Z7" s="28"/>
      <c r="AA7" s="14"/>
    </row>
    <row r="8" ht="67.2" customHeight="1" spans="1:27">
      <c r="A8" s="20">
        <v>1</v>
      </c>
      <c r="B8" s="21" t="s">
        <v>807</v>
      </c>
      <c r="C8" s="21" t="s">
        <v>45</v>
      </c>
      <c r="D8" s="21" t="s">
        <v>46</v>
      </c>
      <c r="E8" s="110" t="s">
        <v>808</v>
      </c>
      <c r="F8" s="110" t="s">
        <v>48</v>
      </c>
      <c r="G8" s="110" t="s">
        <v>809</v>
      </c>
      <c r="H8" s="110" t="s">
        <v>58</v>
      </c>
      <c r="I8" s="110" t="s">
        <v>810</v>
      </c>
      <c r="J8" s="110" t="s">
        <v>18</v>
      </c>
      <c r="K8" s="110"/>
      <c r="L8" s="110"/>
      <c r="M8" s="110"/>
      <c r="N8" s="110"/>
      <c r="O8" s="110" t="s">
        <v>811</v>
      </c>
      <c r="P8" s="110" t="s">
        <v>812</v>
      </c>
      <c r="Q8" s="110" t="s">
        <v>474</v>
      </c>
      <c r="R8" s="110" t="s">
        <v>813</v>
      </c>
      <c r="S8" s="110" t="s">
        <v>814</v>
      </c>
      <c r="T8" s="110" t="s">
        <v>153</v>
      </c>
      <c r="U8" s="111"/>
      <c r="V8" s="110" t="s">
        <v>200</v>
      </c>
      <c r="W8" s="110">
        <v>9.8</v>
      </c>
      <c r="X8" s="110">
        <v>947.4087</v>
      </c>
      <c r="Y8" s="111"/>
      <c r="Z8" s="110">
        <v>14.11</v>
      </c>
      <c r="AA8" s="110"/>
    </row>
    <row r="9" ht="63" customHeight="1" spans="1:27">
      <c r="A9" s="20">
        <v>2</v>
      </c>
      <c r="B9" s="21" t="s">
        <v>807</v>
      </c>
      <c r="C9" s="21"/>
      <c r="D9" s="21"/>
      <c r="E9" s="110" t="s">
        <v>815</v>
      </c>
      <c r="F9" s="110" t="s">
        <v>48</v>
      </c>
      <c r="G9" s="110" t="s">
        <v>816</v>
      </c>
      <c r="H9" s="110" t="s">
        <v>50</v>
      </c>
      <c r="I9" s="110" t="s">
        <v>817</v>
      </c>
      <c r="J9" s="110" t="s">
        <v>52</v>
      </c>
      <c r="K9" s="110"/>
      <c r="L9" s="110"/>
      <c r="M9" s="110"/>
      <c r="N9" s="110"/>
      <c r="O9" s="110"/>
      <c r="P9" s="110" t="s">
        <v>52</v>
      </c>
      <c r="Q9" s="110"/>
      <c r="R9" s="110"/>
      <c r="S9" s="110" t="s">
        <v>818</v>
      </c>
      <c r="T9" s="110" t="s">
        <v>819</v>
      </c>
      <c r="U9" s="111"/>
      <c r="V9" s="110" t="s">
        <v>206</v>
      </c>
      <c r="W9" s="110">
        <v>13.5</v>
      </c>
      <c r="X9" s="110">
        <v>1018.4645</v>
      </c>
      <c r="Y9" s="111"/>
      <c r="Z9" s="110">
        <v>18</v>
      </c>
      <c r="AA9" s="21" t="s">
        <v>820</v>
      </c>
    </row>
    <row r="10" ht="63" customHeight="1" spans="1:27">
      <c r="A10" s="20">
        <v>3</v>
      </c>
      <c r="B10" s="21" t="s">
        <v>807</v>
      </c>
      <c r="C10" s="21"/>
      <c r="D10" s="21"/>
      <c r="E10" s="110" t="s">
        <v>821</v>
      </c>
      <c r="F10" s="110" t="s">
        <v>48</v>
      </c>
      <c r="G10" s="110" t="s">
        <v>816</v>
      </c>
      <c r="H10" s="110" t="s">
        <v>50</v>
      </c>
      <c r="I10" s="110" t="s">
        <v>817</v>
      </c>
      <c r="J10" s="110" t="s">
        <v>52</v>
      </c>
      <c r="K10" s="110"/>
      <c r="L10" s="110"/>
      <c r="M10" s="110"/>
      <c r="N10" s="110"/>
      <c r="O10" s="110"/>
      <c r="P10" s="110" t="s">
        <v>52</v>
      </c>
      <c r="Q10" s="110"/>
      <c r="R10" s="110"/>
      <c r="S10" s="110" t="s">
        <v>818</v>
      </c>
      <c r="T10" s="110" t="s">
        <v>819</v>
      </c>
      <c r="U10" s="111"/>
      <c r="V10" s="110" t="s">
        <v>206</v>
      </c>
      <c r="W10" s="110">
        <v>13.5</v>
      </c>
      <c r="X10" s="110">
        <v>1018.4645</v>
      </c>
      <c r="Y10" s="111"/>
      <c r="Z10" s="110">
        <v>18</v>
      </c>
      <c r="AA10" s="21"/>
    </row>
    <row r="11" ht="63" customHeight="1" spans="1:27">
      <c r="A11" s="20">
        <v>4</v>
      </c>
      <c r="B11" s="21" t="s">
        <v>807</v>
      </c>
      <c r="C11" s="21"/>
      <c r="D11" s="21"/>
      <c r="E11" s="110" t="s">
        <v>822</v>
      </c>
      <c r="F11" s="110" t="s">
        <v>48</v>
      </c>
      <c r="G11" s="110" t="s">
        <v>816</v>
      </c>
      <c r="H11" s="110" t="s">
        <v>50</v>
      </c>
      <c r="I11" s="110" t="s">
        <v>817</v>
      </c>
      <c r="J11" s="110" t="s">
        <v>52</v>
      </c>
      <c r="K11" s="110"/>
      <c r="L11" s="110"/>
      <c r="M11" s="110"/>
      <c r="N11" s="110"/>
      <c r="O11" s="110"/>
      <c r="P11" s="110" t="s">
        <v>52</v>
      </c>
      <c r="Q11" s="110"/>
      <c r="R11" s="110"/>
      <c r="S11" s="110" t="s">
        <v>818</v>
      </c>
      <c r="T11" s="110" t="s">
        <v>819</v>
      </c>
      <c r="U11" s="111"/>
      <c r="V11" s="110" t="s">
        <v>206</v>
      </c>
      <c r="W11" s="110">
        <v>13.5</v>
      </c>
      <c r="X11" s="110">
        <v>1018.4645</v>
      </c>
      <c r="Y11" s="111"/>
      <c r="Z11" s="110">
        <v>18</v>
      </c>
      <c r="AA11" s="21"/>
    </row>
    <row r="12" ht="63" customHeight="1" spans="1:27">
      <c r="A12" s="20">
        <v>5</v>
      </c>
      <c r="B12" s="21" t="s">
        <v>807</v>
      </c>
      <c r="C12" s="21"/>
      <c r="D12" s="21"/>
      <c r="E12" s="110" t="s">
        <v>823</v>
      </c>
      <c r="F12" s="110" t="s">
        <v>48</v>
      </c>
      <c r="G12" s="110" t="s">
        <v>816</v>
      </c>
      <c r="H12" s="110" t="s">
        <v>50</v>
      </c>
      <c r="I12" s="110" t="s">
        <v>817</v>
      </c>
      <c r="J12" s="110" t="s">
        <v>52</v>
      </c>
      <c r="K12" s="110"/>
      <c r="L12" s="110"/>
      <c r="M12" s="110"/>
      <c r="N12" s="110"/>
      <c r="O12" s="110"/>
      <c r="P12" s="110" t="s">
        <v>52</v>
      </c>
      <c r="Q12" s="110"/>
      <c r="R12" s="110"/>
      <c r="S12" s="110" t="s">
        <v>818</v>
      </c>
      <c r="T12" s="110" t="s">
        <v>819</v>
      </c>
      <c r="U12" s="111"/>
      <c r="V12" s="110" t="s">
        <v>206</v>
      </c>
      <c r="W12" s="110">
        <v>13.5</v>
      </c>
      <c r="X12" s="110">
        <v>1018.4645</v>
      </c>
      <c r="Y12" s="111"/>
      <c r="Z12" s="110">
        <v>18</v>
      </c>
      <c r="AA12" s="21"/>
    </row>
    <row r="13" ht="63" customHeight="1" spans="1:27">
      <c r="A13" s="20">
        <v>6</v>
      </c>
      <c r="B13" s="21" t="s">
        <v>807</v>
      </c>
      <c r="C13" s="21"/>
      <c r="D13" s="21"/>
      <c r="E13" s="110" t="s">
        <v>824</v>
      </c>
      <c r="F13" s="110" t="s">
        <v>48</v>
      </c>
      <c r="G13" s="110" t="s">
        <v>825</v>
      </c>
      <c r="H13" s="110" t="s">
        <v>50</v>
      </c>
      <c r="I13" s="110" t="s">
        <v>826</v>
      </c>
      <c r="J13" s="110" t="s">
        <v>52</v>
      </c>
      <c r="K13" s="110"/>
      <c r="L13" s="110"/>
      <c r="M13" s="110"/>
      <c r="N13" s="110"/>
      <c r="O13" s="110"/>
      <c r="P13" s="110" t="s">
        <v>52</v>
      </c>
      <c r="Q13" s="110"/>
      <c r="R13" s="110"/>
      <c r="S13" s="110" t="s">
        <v>827</v>
      </c>
      <c r="T13" s="110" t="s">
        <v>54</v>
      </c>
      <c r="U13" s="111"/>
      <c r="V13" s="110" t="s">
        <v>828</v>
      </c>
      <c r="W13" s="110">
        <v>21.3</v>
      </c>
      <c r="X13" s="110">
        <v>1087.1159</v>
      </c>
      <c r="Y13" s="111"/>
      <c r="Z13" s="110">
        <v>41.68</v>
      </c>
      <c r="AA13" s="21"/>
    </row>
    <row r="14" ht="63" customHeight="1" spans="1:27">
      <c r="A14" s="20"/>
      <c r="B14" s="21"/>
      <c r="C14" s="21"/>
      <c r="D14" s="21"/>
      <c r="E14" s="110"/>
      <c r="F14" s="110"/>
      <c r="G14" s="110" t="s">
        <v>829</v>
      </c>
      <c r="H14" s="110" t="s">
        <v>50</v>
      </c>
      <c r="I14" s="110" t="s">
        <v>826</v>
      </c>
      <c r="J14" s="110" t="s">
        <v>52</v>
      </c>
      <c r="K14" s="110"/>
      <c r="L14" s="110"/>
      <c r="M14" s="110"/>
      <c r="N14" s="110"/>
      <c r="O14" s="110"/>
      <c r="P14" s="110" t="s">
        <v>52</v>
      </c>
      <c r="Q14" s="110"/>
      <c r="R14" s="110"/>
      <c r="S14" s="110" t="s">
        <v>827</v>
      </c>
      <c r="T14" s="110" t="s">
        <v>492</v>
      </c>
      <c r="U14" s="111"/>
      <c r="V14" s="110" t="s">
        <v>828</v>
      </c>
      <c r="W14" s="110">
        <v>21.3</v>
      </c>
      <c r="X14" s="110">
        <v>1099.8378</v>
      </c>
      <c r="Y14" s="111"/>
      <c r="Z14" s="110">
        <v>41.68</v>
      </c>
      <c r="AA14" s="21"/>
    </row>
    <row r="15" s="5" customFormat="1" ht="63" customHeight="1" spans="1:27">
      <c r="A15" s="20">
        <v>9</v>
      </c>
      <c r="B15" s="21" t="s">
        <v>807</v>
      </c>
      <c r="C15" s="21"/>
      <c r="D15" s="21"/>
      <c r="E15" s="21" t="s">
        <v>830</v>
      </c>
      <c r="F15" s="21" t="s">
        <v>57</v>
      </c>
      <c r="G15" s="21" t="s">
        <v>831</v>
      </c>
      <c r="H15" s="20" t="s">
        <v>58</v>
      </c>
      <c r="I15" s="21" t="s">
        <v>832</v>
      </c>
      <c r="J15" s="20"/>
      <c r="K15" s="20"/>
      <c r="L15" s="20"/>
      <c r="M15" s="20"/>
      <c r="N15" s="21" t="s">
        <v>139</v>
      </c>
      <c r="O15" s="20"/>
      <c r="P15" s="20"/>
      <c r="Q15" s="20" t="s">
        <v>58</v>
      </c>
      <c r="R15" s="20"/>
      <c r="S15" s="21" t="s">
        <v>475</v>
      </c>
      <c r="T15" s="21" t="s">
        <v>75</v>
      </c>
      <c r="U15" s="29"/>
      <c r="V15" s="21" t="s">
        <v>833</v>
      </c>
      <c r="W15" s="21">
        <v>2</v>
      </c>
      <c r="X15" s="21">
        <v>134.5</v>
      </c>
      <c r="Y15" s="29"/>
      <c r="Z15" s="21">
        <v>2.5</v>
      </c>
      <c r="AA15" s="22" t="s">
        <v>820</v>
      </c>
    </row>
    <row r="16" s="5" customFormat="1" ht="63" customHeight="1" spans="1:27">
      <c r="A16" s="20">
        <v>10</v>
      </c>
      <c r="B16" s="21" t="s">
        <v>807</v>
      </c>
      <c r="C16" s="21" t="s">
        <v>45</v>
      </c>
      <c r="D16" s="21" t="s">
        <v>46</v>
      </c>
      <c r="E16" s="21" t="s">
        <v>834</v>
      </c>
      <c r="F16" s="21" t="s">
        <v>57</v>
      </c>
      <c r="G16" s="21" t="s">
        <v>831</v>
      </c>
      <c r="H16" s="20" t="s">
        <v>58</v>
      </c>
      <c r="I16" s="21" t="s">
        <v>832</v>
      </c>
      <c r="J16" s="20"/>
      <c r="K16" s="20"/>
      <c r="L16" s="20"/>
      <c r="M16" s="20"/>
      <c r="N16" s="21" t="s">
        <v>139</v>
      </c>
      <c r="O16" s="20"/>
      <c r="P16" s="20"/>
      <c r="Q16" s="20" t="s">
        <v>58</v>
      </c>
      <c r="R16" s="20"/>
      <c r="S16" s="21" t="s">
        <v>475</v>
      </c>
      <c r="T16" s="21" t="s">
        <v>75</v>
      </c>
      <c r="U16" s="29"/>
      <c r="V16" s="21" t="s">
        <v>833</v>
      </c>
      <c r="W16" s="21">
        <v>2</v>
      </c>
      <c r="X16" s="21">
        <v>134.5</v>
      </c>
      <c r="Y16" s="29"/>
      <c r="Z16" s="21">
        <v>2.5</v>
      </c>
      <c r="AA16" s="22" t="s">
        <v>820</v>
      </c>
    </row>
    <row r="17" ht="63" customHeight="1" spans="1:27">
      <c r="A17" s="20">
        <v>11</v>
      </c>
      <c r="B17" s="21" t="s">
        <v>807</v>
      </c>
      <c r="C17" s="21"/>
      <c r="D17" s="21"/>
      <c r="E17" s="21" t="s">
        <v>835</v>
      </c>
      <c r="F17" s="21" t="s">
        <v>57</v>
      </c>
      <c r="G17" s="21" t="s">
        <v>836</v>
      </c>
      <c r="H17" s="21" t="s">
        <v>50</v>
      </c>
      <c r="I17" s="21" t="s">
        <v>826</v>
      </c>
      <c r="J17" s="20" t="s">
        <v>52</v>
      </c>
      <c r="K17" s="21"/>
      <c r="L17" s="21"/>
      <c r="M17" s="21"/>
      <c r="N17" s="21" t="s">
        <v>139</v>
      </c>
      <c r="O17" s="21"/>
      <c r="P17" s="21"/>
      <c r="Q17" s="21" t="s">
        <v>52</v>
      </c>
      <c r="R17" s="21"/>
      <c r="S17" s="21" t="s">
        <v>837</v>
      </c>
      <c r="T17" s="21" t="s">
        <v>838</v>
      </c>
      <c r="U17" s="29"/>
      <c r="V17" s="21" t="s">
        <v>513</v>
      </c>
      <c r="W17" s="22">
        <v>9.23</v>
      </c>
      <c r="X17" s="22">
        <v>314.46</v>
      </c>
      <c r="Y17" s="62"/>
      <c r="Z17" s="22">
        <v>5.8</v>
      </c>
      <c r="AA17" s="21" t="s">
        <v>820</v>
      </c>
    </row>
    <row r="18" ht="63" customHeight="1" spans="1:27">
      <c r="A18" s="20">
        <v>12</v>
      </c>
      <c r="B18" s="21" t="s">
        <v>807</v>
      </c>
      <c r="C18" s="21"/>
      <c r="D18" s="21"/>
      <c r="E18" s="21" t="s">
        <v>839</v>
      </c>
      <c r="F18" s="21" t="s">
        <v>57</v>
      </c>
      <c r="G18" s="21"/>
      <c r="H18" s="21" t="s">
        <v>50</v>
      </c>
      <c r="I18" s="21" t="s">
        <v>826</v>
      </c>
      <c r="J18" s="20" t="s">
        <v>52</v>
      </c>
      <c r="K18" s="32"/>
      <c r="L18" s="32"/>
      <c r="M18" s="32"/>
      <c r="N18" s="21" t="s">
        <v>139</v>
      </c>
      <c r="O18" s="32"/>
      <c r="P18" s="32"/>
      <c r="Q18" s="21" t="s">
        <v>52</v>
      </c>
      <c r="R18" s="32"/>
      <c r="S18" s="21" t="s">
        <v>837</v>
      </c>
      <c r="T18" s="21" t="s">
        <v>838</v>
      </c>
      <c r="U18" s="29"/>
      <c r="V18" s="21" t="s">
        <v>513</v>
      </c>
      <c r="W18" s="22">
        <v>9.23</v>
      </c>
      <c r="X18" s="22">
        <v>314.46</v>
      </c>
      <c r="Y18" s="62"/>
      <c r="Z18" s="22">
        <v>5.8</v>
      </c>
      <c r="AA18" s="21"/>
    </row>
    <row r="19" ht="63" customHeight="1" spans="1:27">
      <c r="A19" s="20">
        <v>13</v>
      </c>
      <c r="B19" s="21" t="s">
        <v>807</v>
      </c>
      <c r="C19" s="21"/>
      <c r="D19" s="21"/>
      <c r="E19" s="21" t="s">
        <v>840</v>
      </c>
      <c r="F19" s="21" t="s">
        <v>57</v>
      </c>
      <c r="G19" s="21"/>
      <c r="H19" s="21" t="s">
        <v>50</v>
      </c>
      <c r="I19" s="21" t="s">
        <v>826</v>
      </c>
      <c r="J19" s="20" t="s">
        <v>52</v>
      </c>
      <c r="K19" s="32"/>
      <c r="L19" s="32"/>
      <c r="M19" s="32"/>
      <c r="N19" s="21" t="s">
        <v>139</v>
      </c>
      <c r="O19" s="32"/>
      <c r="P19" s="32"/>
      <c r="Q19" s="21" t="s">
        <v>52</v>
      </c>
      <c r="R19" s="32"/>
      <c r="S19" s="21" t="s">
        <v>837</v>
      </c>
      <c r="T19" s="21" t="s">
        <v>838</v>
      </c>
      <c r="U19" s="29"/>
      <c r="V19" s="21" t="s">
        <v>513</v>
      </c>
      <c r="W19" s="22">
        <v>9.23</v>
      </c>
      <c r="X19" s="22">
        <v>314.46</v>
      </c>
      <c r="Y19" s="62"/>
      <c r="Z19" s="22">
        <v>5.8</v>
      </c>
      <c r="AA19" s="21"/>
    </row>
    <row r="20" ht="63" customHeight="1" spans="1:27">
      <c r="A20" s="20">
        <v>14</v>
      </c>
      <c r="B20" s="21" t="s">
        <v>807</v>
      </c>
      <c r="C20" s="21"/>
      <c r="D20" s="21"/>
      <c r="E20" s="21" t="s">
        <v>841</v>
      </c>
      <c r="F20" s="21" t="s">
        <v>57</v>
      </c>
      <c r="G20" s="21" t="s">
        <v>842</v>
      </c>
      <c r="H20" s="21" t="s">
        <v>50</v>
      </c>
      <c r="I20" s="21" t="s">
        <v>826</v>
      </c>
      <c r="J20" s="20" t="s">
        <v>52</v>
      </c>
      <c r="K20" s="21"/>
      <c r="L20" s="21"/>
      <c r="M20" s="21"/>
      <c r="N20" s="21" t="s">
        <v>139</v>
      </c>
      <c r="O20" s="21"/>
      <c r="P20" s="21"/>
      <c r="Q20" s="21" t="s">
        <v>52</v>
      </c>
      <c r="R20" s="21"/>
      <c r="S20" s="21" t="s">
        <v>837</v>
      </c>
      <c r="T20" s="21" t="s">
        <v>492</v>
      </c>
      <c r="U20" s="29"/>
      <c r="V20" s="21" t="s">
        <v>513</v>
      </c>
      <c r="W20" s="22">
        <v>9.23</v>
      </c>
      <c r="X20" s="22">
        <v>182.68</v>
      </c>
      <c r="Y20" s="62"/>
      <c r="Z20" s="22">
        <v>5.8</v>
      </c>
      <c r="AA20" s="21"/>
    </row>
    <row r="21" ht="82.8" customHeight="1" spans="1:27">
      <c r="A21" s="20">
        <v>15</v>
      </c>
      <c r="B21" s="21" t="s">
        <v>807</v>
      </c>
      <c r="C21" s="21"/>
      <c r="D21" s="21"/>
      <c r="E21" s="21" t="s">
        <v>843</v>
      </c>
      <c r="F21" s="21" t="s">
        <v>57</v>
      </c>
      <c r="G21" s="21" t="s">
        <v>844</v>
      </c>
      <c r="H21" s="20" t="s">
        <v>278</v>
      </c>
      <c r="I21" s="20" t="s">
        <v>128</v>
      </c>
      <c r="J21" s="22" t="s">
        <v>18</v>
      </c>
      <c r="K21" s="32"/>
      <c r="L21" s="32"/>
      <c r="M21" s="32"/>
      <c r="N21" s="32"/>
      <c r="O21" s="32"/>
      <c r="P21" s="32"/>
      <c r="Q21" s="32" t="s">
        <v>25</v>
      </c>
      <c r="R21" s="32"/>
      <c r="S21" s="21" t="s">
        <v>475</v>
      </c>
      <c r="T21" s="21" t="s">
        <v>845</v>
      </c>
      <c r="U21" s="29"/>
      <c r="V21" s="21" t="s">
        <v>206</v>
      </c>
      <c r="W21" s="20">
        <v>2.6</v>
      </c>
      <c r="X21" s="32">
        <v>531.4169</v>
      </c>
      <c r="Y21" s="36"/>
      <c r="Z21" s="20">
        <v>6.38</v>
      </c>
      <c r="AA21" s="21" t="s">
        <v>846</v>
      </c>
    </row>
    <row r="22" ht="63" customHeight="1" spans="1:27">
      <c r="A22" s="20">
        <v>16</v>
      </c>
      <c r="B22" s="21" t="s">
        <v>807</v>
      </c>
      <c r="C22" s="21"/>
      <c r="D22" s="21"/>
      <c r="E22" s="21" t="s">
        <v>847</v>
      </c>
      <c r="F22" s="21" t="s">
        <v>57</v>
      </c>
      <c r="G22" s="21" t="s">
        <v>816</v>
      </c>
      <c r="H22" s="21" t="s">
        <v>50</v>
      </c>
      <c r="I22" s="21" t="s">
        <v>817</v>
      </c>
      <c r="J22" s="21" t="s">
        <v>52</v>
      </c>
      <c r="K22" s="21"/>
      <c r="L22" s="21"/>
      <c r="M22" s="21"/>
      <c r="N22" s="21"/>
      <c r="O22" s="21"/>
      <c r="P22" s="21" t="s">
        <v>52</v>
      </c>
      <c r="Q22" s="21"/>
      <c r="R22" s="21"/>
      <c r="S22" s="21" t="s">
        <v>818</v>
      </c>
      <c r="T22" s="21" t="s">
        <v>819</v>
      </c>
      <c r="U22" s="29"/>
      <c r="V22" s="21" t="s">
        <v>206</v>
      </c>
      <c r="W22" s="21">
        <v>13.5</v>
      </c>
      <c r="X22" s="21">
        <v>1018.4645</v>
      </c>
      <c r="Y22" s="29"/>
      <c r="Z22" s="21">
        <v>18</v>
      </c>
      <c r="AA22" s="21"/>
    </row>
    <row r="23" ht="105.6" customHeight="1" spans="1:27">
      <c r="A23" s="20">
        <v>17</v>
      </c>
      <c r="B23" s="21" t="s">
        <v>807</v>
      </c>
      <c r="C23" s="21"/>
      <c r="D23" s="21"/>
      <c r="E23" s="21" t="s">
        <v>848</v>
      </c>
      <c r="F23" s="21" t="s">
        <v>57</v>
      </c>
      <c r="G23" s="21" t="s">
        <v>849</v>
      </c>
      <c r="H23" s="20" t="s">
        <v>58</v>
      </c>
      <c r="I23" s="21" t="s">
        <v>850</v>
      </c>
      <c r="J23" s="32" t="s">
        <v>52</v>
      </c>
      <c r="K23" s="32"/>
      <c r="L23" s="32"/>
      <c r="M23" s="32"/>
      <c r="N23" s="32"/>
      <c r="O23" s="96"/>
      <c r="P23" s="32"/>
      <c r="Q23" s="32" t="s">
        <v>52</v>
      </c>
      <c r="R23" s="32"/>
      <c r="S23" s="21" t="s">
        <v>837</v>
      </c>
      <c r="T23" s="21" t="s">
        <v>796</v>
      </c>
      <c r="U23" s="29"/>
      <c r="V23" s="21" t="s">
        <v>851</v>
      </c>
      <c r="W23" s="22" t="s">
        <v>852</v>
      </c>
      <c r="X23" s="64">
        <v>840.3466</v>
      </c>
      <c r="Y23" s="112"/>
      <c r="Z23" s="22" t="s">
        <v>853</v>
      </c>
      <c r="AA23" s="21"/>
    </row>
    <row r="24" ht="63" customHeight="1" spans="1:27">
      <c r="A24" s="20">
        <v>18</v>
      </c>
      <c r="B24" s="21" t="s">
        <v>807</v>
      </c>
      <c r="C24" s="21" t="s">
        <v>45</v>
      </c>
      <c r="D24" s="21" t="s">
        <v>46</v>
      </c>
      <c r="E24" s="21" t="s">
        <v>854</v>
      </c>
      <c r="F24" s="21" t="s">
        <v>57</v>
      </c>
      <c r="G24" s="21" t="s">
        <v>816</v>
      </c>
      <c r="H24" s="21" t="s">
        <v>50</v>
      </c>
      <c r="I24" s="21" t="s">
        <v>817</v>
      </c>
      <c r="J24" s="21" t="s">
        <v>52</v>
      </c>
      <c r="K24" s="21"/>
      <c r="L24" s="21"/>
      <c r="M24" s="21"/>
      <c r="N24" s="21"/>
      <c r="O24" s="21"/>
      <c r="P24" s="21" t="s">
        <v>52</v>
      </c>
      <c r="Q24" s="21"/>
      <c r="R24" s="21"/>
      <c r="S24" s="21" t="s">
        <v>818</v>
      </c>
      <c r="T24" s="21" t="s">
        <v>819</v>
      </c>
      <c r="U24" s="29"/>
      <c r="V24" s="21" t="s">
        <v>206</v>
      </c>
      <c r="W24" s="21">
        <v>13.5</v>
      </c>
      <c r="X24" s="21">
        <v>1018.4645</v>
      </c>
      <c r="Y24" s="29"/>
      <c r="Z24" s="21">
        <v>18</v>
      </c>
      <c r="AA24" s="21" t="s">
        <v>820</v>
      </c>
    </row>
    <row r="25" ht="63" customHeight="1" spans="1:27">
      <c r="A25" s="20">
        <v>19</v>
      </c>
      <c r="B25" s="21" t="s">
        <v>807</v>
      </c>
      <c r="C25" s="21"/>
      <c r="D25" s="21"/>
      <c r="E25" s="21" t="s">
        <v>855</v>
      </c>
      <c r="F25" s="21" t="s">
        <v>57</v>
      </c>
      <c r="G25" s="21" t="s">
        <v>816</v>
      </c>
      <c r="H25" s="21" t="s">
        <v>50</v>
      </c>
      <c r="I25" s="21" t="s">
        <v>817</v>
      </c>
      <c r="J25" s="21" t="s">
        <v>52</v>
      </c>
      <c r="K25" s="21"/>
      <c r="L25" s="21"/>
      <c r="M25" s="21"/>
      <c r="N25" s="21"/>
      <c r="O25" s="21"/>
      <c r="P25" s="21" t="s">
        <v>52</v>
      </c>
      <c r="Q25" s="21"/>
      <c r="R25" s="21"/>
      <c r="S25" s="21" t="s">
        <v>818</v>
      </c>
      <c r="T25" s="21" t="s">
        <v>819</v>
      </c>
      <c r="U25" s="29"/>
      <c r="V25" s="21" t="s">
        <v>206</v>
      </c>
      <c r="W25" s="21">
        <v>13.5</v>
      </c>
      <c r="X25" s="21">
        <v>1018.4645</v>
      </c>
      <c r="Y25" s="29"/>
      <c r="Z25" s="21">
        <v>18</v>
      </c>
      <c r="AA25" s="21"/>
    </row>
    <row r="26" ht="63" customHeight="1" spans="1:27">
      <c r="A26" s="20">
        <v>20</v>
      </c>
      <c r="B26" s="21" t="s">
        <v>807</v>
      </c>
      <c r="C26" s="21"/>
      <c r="D26" s="21"/>
      <c r="E26" s="21" t="s">
        <v>856</v>
      </c>
      <c r="F26" s="21" t="s">
        <v>57</v>
      </c>
      <c r="G26" s="21" t="s">
        <v>816</v>
      </c>
      <c r="H26" s="21" t="s">
        <v>50</v>
      </c>
      <c r="I26" s="21" t="s">
        <v>817</v>
      </c>
      <c r="J26" s="21" t="s">
        <v>52</v>
      </c>
      <c r="K26" s="21"/>
      <c r="L26" s="21"/>
      <c r="M26" s="21"/>
      <c r="N26" s="21"/>
      <c r="O26" s="21"/>
      <c r="P26" s="21" t="s">
        <v>52</v>
      </c>
      <c r="Q26" s="21"/>
      <c r="R26" s="21"/>
      <c r="S26" s="21" t="s">
        <v>818</v>
      </c>
      <c r="T26" s="21" t="s">
        <v>819</v>
      </c>
      <c r="U26" s="29"/>
      <c r="V26" s="21" t="s">
        <v>206</v>
      </c>
      <c r="W26" s="21">
        <v>13.5</v>
      </c>
      <c r="X26" s="21">
        <v>1018.4645</v>
      </c>
      <c r="Y26" s="29"/>
      <c r="Z26" s="21">
        <v>18</v>
      </c>
      <c r="AA26" s="21"/>
    </row>
    <row r="27" ht="108.6" customHeight="1" spans="1:27">
      <c r="A27" s="20">
        <v>21</v>
      </c>
      <c r="B27" s="21" t="s">
        <v>807</v>
      </c>
      <c r="C27" s="21"/>
      <c r="D27" s="21"/>
      <c r="E27" s="21" t="s">
        <v>857</v>
      </c>
      <c r="F27" s="21" t="s">
        <v>57</v>
      </c>
      <c r="G27" s="21" t="s">
        <v>849</v>
      </c>
      <c r="H27" s="20" t="s">
        <v>58</v>
      </c>
      <c r="I27" s="21" t="s">
        <v>850</v>
      </c>
      <c r="J27" s="32" t="s">
        <v>52</v>
      </c>
      <c r="K27" s="32"/>
      <c r="L27" s="32"/>
      <c r="M27" s="32"/>
      <c r="N27" s="32"/>
      <c r="O27" s="32"/>
      <c r="P27" s="32"/>
      <c r="Q27" s="32" t="s">
        <v>52</v>
      </c>
      <c r="R27" s="32"/>
      <c r="S27" s="22" t="s">
        <v>837</v>
      </c>
      <c r="T27" s="22" t="s">
        <v>796</v>
      </c>
      <c r="U27" s="62"/>
      <c r="V27" s="22" t="s">
        <v>851</v>
      </c>
      <c r="W27" s="22" t="s">
        <v>852</v>
      </c>
      <c r="X27" s="64">
        <v>840.3466</v>
      </c>
      <c r="Y27" s="112"/>
      <c r="Z27" s="22" t="s">
        <v>853</v>
      </c>
      <c r="AA27" s="21" t="s">
        <v>820</v>
      </c>
    </row>
    <row r="28" ht="108.6" customHeight="1" spans="1:27">
      <c r="A28" s="20">
        <v>22</v>
      </c>
      <c r="B28" s="21" t="s">
        <v>807</v>
      </c>
      <c r="C28" s="21"/>
      <c r="D28" s="21"/>
      <c r="E28" s="21" t="s">
        <v>858</v>
      </c>
      <c r="F28" s="21" t="s">
        <v>57</v>
      </c>
      <c r="G28" s="21" t="s">
        <v>849</v>
      </c>
      <c r="H28" s="20" t="s">
        <v>58</v>
      </c>
      <c r="I28" s="21" t="s">
        <v>850</v>
      </c>
      <c r="J28" s="32" t="s">
        <v>52</v>
      </c>
      <c r="K28" s="32"/>
      <c r="L28" s="32"/>
      <c r="M28" s="32"/>
      <c r="N28" s="32"/>
      <c r="O28" s="32"/>
      <c r="P28" s="32"/>
      <c r="Q28" s="32" t="s">
        <v>52</v>
      </c>
      <c r="R28" s="32"/>
      <c r="S28" s="22" t="s">
        <v>837</v>
      </c>
      <c r="T28" s="22" t="s">
        <v>796</v>
      </c>
      <c r="U28" s="62"/>
      <c r="V28" s="22" t="s">
        <v>851</v>
      </c>
      <c r="W28" s="22" t="s">
        <v>852</v>
      </c>
      <c r="X28" s="64">
        <v>840.3466</v>
      </c>
      <c r="Y28" s="112"/>
      <c r="Z28" s="22" t="s">
        <v>853</v>
      </c>
      <c r="AA28" s="21"/>
    </row>
    <row r="29" ht="108.6" customHeight="1" spans="1:27">
      <c r="A29" s="20">
        <v>23</v>
      </c>
      <c r="B29" s="21" t="s">
        <v>807</v>
      </c>
      <c r="C29" s="21"/>
      <c r="D29" s="21"/>
      <c r="E29" s="21" t="s">
        <v>859</v>
      </c>
      <c r="F29" s="21" t="s">
        <v>57</v>
      </c>
      <c r="G29" s="21" t="s">
        <v>849</v>
      </c>
      <c r="H29" s="20" t="s">
        <v>58</v>
      </c>
      <c r="I29" s="21" t="s">
        <v>850</v>
      </c>
      <c r="J29" s="32" t="s">
        <v>52</v>
      </c>
      <c r="K29" s="32"/>
      <c r="L29" s="32"/>
      <c r="M29" s="32"/>
      <c r="N29" s="32"/>
      <c r="O29" s="32"/>
      <c r="P29" s="32"/>
      <c r="Q29" s="32" t="s">
        <v>52</v>
      </c>
      <c r="R29" s="32"/>
      <c r="S29" s="22" t="s">
        <v>837</v>
      </c>
      <c r="T29" s="22" t="s">
        <v>796</v>
      </c>
      <c r="U29" s="62"/>
      <c r="V29" s="22" t="s">
        <v>851</v>
      </c>
      <c r="W29" s="22" t="s">
        <v>852</v>
      </c>
      <c r="X29" s="64">
        <v>840.3466</v>
      </c>
      <c r="Y29" s="112"/>
      <c r="Z29" s="22" t="s">
        <v>853</v>
      </c>
      <c r="AA29" s="21"/>
    </row>
    <row r="30" ht="108.6" customHeight="1" spans="1:27">
      <c r="A30" s="20">
        <v>24</v>
      </c>
      <c r="B30" s="21" t="s">
        <v>807</v>
      </c>
      <c r="C30" s="21" t="s">
        <v>45</v>
      </c>
      <c r="D30" s="21" t="s">
        <v>46</v>
      </c>
      <c r="E30" s="21" t="s">
        <v>860</v>
      </c>
      <c r="F30" s="21" t="s">
        <v>57</v>
      </c>
      <c r="G30" s="21" t="s">
        <v>849</v>
      </c>
      <c r="H30" s="20" t="s">
        <v>58</v>
      </c>
      <c r="I30" s="21" t="s">
        <v>850</v>
      </c>
      <c r="J30" s="32" t="s">
        <v>52</v>
      </c>
      <c r="K30" s="32"/>
      <c r="L30" s="32"/>
      <c r="M30" s="32"/>
      <c r="N30" s="32"/>
      <c r="O30" s="32"/>
      <c r="P30" s="32"/>
      <c r="Q30" s="32" t="s">
        <v>52</v>
      </c>
      <c r="R30" s="32"/>
      <c r="S30" s="22" t="s">
        <v>837</v>
      </c>
      <c r="T30" s="22" t="s">
        <v>796</v>
      </c>
      <c r="U30" s="62"/>
      <c r="V30" s="22" t="s">
        <v>851</v>
      </c>
      <c r="W30" s="22" t="s">
        <v>852</v>
      </c>
      <c r="X30" s="64">
        <v>840.3466</v>
      </c>
      <c r="Y30" s="112"/>
      <c r="Z30" s="22" t="s">
        <v>853</v>
      </c>
      <c r="AA30" s="21"/>
    </row>
    <row r="31" ht="63" customHeight="1" spans="1:27">
      <c r="A31" s="20">
        <v>25</v>
      </c>
      <c r="B31" s="21" t="s">
        <v>807</v>
      </c>
      <c r="C31" s="21"/>
      <c r="D31" s="21"/>
      <c r="E31" s="21" t="s">
        <v>861</v>
      </c>
      <c r="F31" s="21" t="s">
        <v>57</v>
      </c>
      <c r="G31" s="110" t="s">
        <v>809</v>
      </c>
      <c r="H31" s="110" t="s">
        <v>58</v>
      </c>
      <c r="I31" s="110" t="s">
        <v>810</v>
      </c>
      <c r="J31" s="110" t="s">
        <v>18</v>
      </c>
      <c r="K31" s="110"/>
      <c r="L31" s="110"/>
      <c r="M31" s="110"/>
      <c r="N31" s="110"/>
      <c r="O31" s="110" t="s">
        <v>811</v>
      </c>
      <c r="P31" s="110" t="s">
        <v>812</v>
      </c>
      <c r="Q31" s="110" t="s">
        <v>474</v>
      </c>
      <c r="R31" s="110" t="s">
        <v>813</v>
      </c>
      <c r="S31" s="110" t="s">
        <v>814</v>
      </c>
      <c r="T31" s="110" t="s">
        <v>153</v>
      </c>
      <c r="U31" s="111"/>
      <c r="V31" s="110" t="s">
        <v>200</v>
      </c>
      <c r="W31" s="110">
        <v>9.8</v>
      </c>
      <c r="X31" s="110">
        <v>947.4087</v>
      </c>
      <c r="Y31" s="111"/>
      <c r="Z31" s="110">
        <v>14.11</v>
      </c>
      <c r="AA31" s="110" t="s">
        <v>820</v>
      </c>
    </row>
    <row r="32" ht="63" customHeight="1" spans="1:27">
      <c r="A32" s="20">
        <v>26</v>
      </c>
      <c r="B32" s="21" t="s">
        <v>807</v>
      </c>
      <c r="C32" s="21"/>
      <c r="D32" s="21"/>
      <c r="E32" s="21" t="s">
        <v>862</v>
      </c>
      <c r="F32" s="21" t="s">
        <v>57</v>
      </c>
      <c r="G32" s="110" t="s">
        <v>809</v>
      </c>
      <c r="H32" s="110" t="s">
        <v>58</v>
      </c>
      <c r="I32" s="110" t="s">
        <v>810</v>
      </c>
      <c r="J32" s="110" t="s">
        <v>18</v>
      </c>
      <c r="K32" s="110"/>
      <c r="L32" s="110"/>
      <c r="M32" s="110"/>
      <c r="N32" s="110"/>
      <c r="O32" s="110" t="s">
        <v>811</v>
      </c>
      <c r="P32" s="110" t="s">
        <v>812</v>
      </c>
      <c r="Q32" s="110" t="s">
        <v>474</v>
      </c>
      <c r="R32" s="110" t="s">
        <v>813</v>
      </c>
      <c r="S32" s="110" t="s">
        <v>814</v>
      </c>
      <c r="T32" s="110" t="s">
        <v>153</v>
      </c>
      <c r="U32" s="111"/>
      <c r="V32" s="110" t="s">
        <v>200</v>
      </c>
      <c r="W32" s="110">
        <v>9.8</v>
      </c>
      <c r="X32" s="110">
        <v>947.4087</v>
      </c>
      <c r="Y32" s="111"/>
      <c r="Z32" s="110">
        <v>14.11</v>
      </c>
      <c r="AA32" s="110"/>
    </row>
    <row r="33" ht="63" customHeight="1" spans="1:27">
      <c r="A33" s="20">
        <v>27</v>
      </c>
      <c r="B33" s="21" t="s">
        <v>807</v>
      </c>
      <c r="C33" s="21"/>
      <c r="D33" s="21"/>
      <c r="E33" s="21" t="s">
        <v>863</v>
      </c>
      <c r="F33" s="21" t="s">
        <v>57</v>
      </c>
      <c r="G33" s="110" t="s">
        <v>809</v>
      </c>
      <c r="H33" s="110" t="s">
        <v>58</v>
      </c>
      <c r="I33" s="110" t="s">
        <v>810</v>
      </c>
      <c r="J33" s="110" t="s">
        <v>18</v>
      </c>
      <c r="K33" s="110"/>
      <c r="L33" s="110"/>
      <c r="M33" s="110"/>
      <c r="N33" s="110"/>
      <c r="O33" s="110" t="s">
        <v>811</v>
      </c>
      <c r="P33" s="110" t="s">
        <v>812</v>
      </c>
      <c r="Q33" s="110" t="s">
        <v>474</v>
      </c>
      <c r="R33" s="110" t="s">
        <v>813</v>
      </c>
      <c r="S33" s="110" t="s">
        <v>814</v>
      </c>
      <c r="T33" s="110" t="s">
        <v>153</v>
      </c>
      <c r="U33" s="111"/>
      <c r="V33" s="110" t="s">
        <v>200</v>
      </c>
      <c r="W33" s="110">
        <v>9.8</v>
      </c>
      <c r="X33" s="110">
        <v>947.4087</v>
      </c>
      <c r="Y33" s="111"/>
      <c r="Z33" s="110">
        <v>14.11</v>
      </c>
      <c r="AA33" s="110"/>
    </row>
    <row r="34" ht="63" customHeight="1" spans="1:27">
      <c r="A34" s="20">
        <v>28</v>
      </c>
      <c r="B34" s="21" t="s">
        <v>807</v>
      </c>
      <c r="C34" s="21"/>
      <c r="D34" s="21"/>
      <c r="E34" s="21" t="s">
        <v>864</v>
      </c>
      <c r="F34" s="21" t="s">
        <v>57</v>
      </c>
      <c r="G34" s="110" t="s">
        <v>809</v>
      </c>
      <c r="H34" s="110" t="s">
        <v>58</v>
      </c>
      <c r="I34" s="110" t="s">
        <v>810</v>
      </c>
      <c r="J34" s="110" t="s">
        <v>18</v>
      </c>
      <c r="K34" s="110"/>
      <c r="L34" s="110"/>
      <c r="M34" s="110"/>
      <c r="N34" s="110"/>
      <c r="O34" s="110" t="s">
        <v>811</v>
      </c>
      <c r="P34" s="110" t="s">
        <v>812</v>
      </c>
      <c r="Q34" s="110" t="s">
        <v>474</v>
      </c>
      <c r="R34" s="110" t="s">
        <v>813</v>
      </c>
      <c r="S34" s="110" t="s">
        <v>814</v>
      </c>
      <c r="T34" s="110" t="s">
        <v>153</v>
      </c>
      <c r="U34" s="111"/>
      <c r="V34" s="110" t="s">
        <v>200</v>
      </c>
      <c r="W34" s="110">
        <v>9.8</v>
      </c>
      <c r="X34" s="110">
        <v>947.4087</v>
      </c>
      <c r="Y34" s="111"/>
      <c r="Z34" s="110">
        <v>14.11</v>
      </c>
      <c r="AA34" s="110"/>
    </row>
    <row r="35" ht="63" customHeight="1" spans="1:27">
      <c r="A35" s="20">
        <v>29</v>
      </c>
      <c r="B35" s="21" t="s">
        <v>807</v>
      </c>
      <c r="C35" s="21"/>
      <c r="D35" s="21"/>
      <c r="E35" s="21" t="s">
        <v>865</v>
      </c>
      <c r="F35" s="21" t="s">
        <v>57</v>
      </c>
      <c r="G35" s="110" t="s">
        <v>809</v>
      </c>
      <c r="H35" s="110" t="s">
        <v>58</v>
      </c>
      <c r="I35" s="110" t="s">
        <v>810</v>
      </c>
      <c r="J35" s="110" t="s">
        <v>18</v>
      </c>
      <c r="K35" s="110"/>
      <c r="L35" s="110"/>
      <c r="M35" s="110"/>
      <c r="N35" s="110"/>
      <c r="O35" s="110" t="s">
        <v>811</v>
      </c>
      <c r="P35" s="110" t="s">
        <v>812</v>
      </c>
      <c r="Q35" s="110" t="s">
        <v>474</v>
      </c>
      <c r="R35" s="110" t="s">
        <v>813</v>
      </c>
      <c r="S35" s="110" t="s">
        <v>814</v>
      </c>
      <c r="T35" s="110" t="s">
        <v>153</v>
      </c>
      <c r="U35" s="111"/>
      <c r="V35" s="110" t="s">
        <v>200</v>
      </c>
      <c r="W35" s="110">
        <v>9.8</v>
      </c>
      <c r="X35" s="110">
        <v>947.4087</v>
      </c>
      <c r="Y35" s="111"/>
      <c r="Z35" s="110">
        <v>14.11</v>
      </c>
      <c r="AA35" s="110"/>
    </row>
    <row r="36" s="6" customFormat="1" ht="53.4" customHeight="1" spans="1:27">
      <c r="A36" s="21">
        <v>35</v>
      </c>
      <c r="B36" s="21" t="s">
        <v>807</v>
      </c>
      <c r="C36" s="21"/>
      <c r="D36" s="21"/>
      <c r="E36" s="21" t="s">
        <v>866</v>
      </c>
      <c r="F36" s="21" t="s">
        <v>57</v>
      </c>
      <c r="G36" s="21" t="s">
        <v>867</v>
      </c>
      <c r="H36" s="21" t="s">
        <v>58</v>
      </c>
      <c r="I36" s="33" t="s">
        <v>133</v>
      </c>
      <c r="J36" s="25" t="s">
        <v>52</v>
      </c>
      <c r="K36" s="22"/>
      <c r="L36" s="22"/>
      <c r="M36" s="22"/>
      <c r="N36" s="22"/>
      <c r="O36" s="22"/>
      <c r="P36" s="25" t="s">
        <v>52</v>
      </c>
      <c r="Q36" s="22"/>
      <c r="R36" s="22"/>
      <c r="S36" s="22" t="s">
        <v>868</v>
      </c>
      <c r="T36" s="22" t="s">
        <v>796</v>
      </c>
      <c r="U36" s="62"/>
      <c r="V36" s="62"/>
      <c r="W36" s="62"/>
      <c r="X36" s="22">
        <v>1314.19</v>
      </c>
      <c r="Y36" s="62"/>
      <c r="Z36" s="62"/>
      <c r="AA36" s="21" t="s">
        <v>820</v>
      </c>
    </row>
    <row r="37" s="6" customFormat="1" ht="53.4" customHeight="1" spans="1:27">
      <c r="A37" s="21">
        <v>36</v>
      </c>
      <c r="B37" s="21" t="s">
        <v>807</v>
      </c>
      <c r="C37" s="21"/>
      <c r="D37" s="21"/>
      <c r="E37" s="21" t="s">
        <v>869</v>
      </c>
      <c r="F37" s="21" t="s">
        <v>57</v>
      </c>
      <c r="G37" s="21" t="s">
        <v>867</v>
      </c>
      <c r="H37" s="21" t="s">
        <v>58</v>
      </c>
      <c r="I37" s="21" t="s">
        <v>133</v>
      </c>
      <c r="J37" s="25" t="s">
        <v>52</v>
      </c>
      <c r="K37" s="22"/>
      <c r="L37" s="22"/>
      <c r="M37" s="22"/>
      <c r="N37" s="22"/>
      <c r="O37" s="22"/>
      <c r="P37" s="25" t="s">
        <v>52</v>
      </c>
      <c r="Q37" s="22"/>
      <c r="R37" s="22"/>
      <c r="S37" s="22" t="s">
        <v>868</v>
      </c>
      <c r="T37" s="22" t="s">
        <v>796</v>
      </c>
      <c r="U37" s="62"/>
      <c r="V37" s="62"/>
      <c r="W37" s="62"/>
      <c r="X37" s="22">
        <v>1314.19</v>
      </c>
      <c r="Y37" s="62"/>
      <c r="Z37" s="62"/>
      <c r="AA37" s="21"/>
    </row>
    <row r="38" s="6" customFormat="1" ht="53.4" customHeight="1" spans="1:27">
      <c r="A38" s="21">
        <v>37</v>
      </c>
      <c r="B38" s="21" t="s">
        <v>807</v>
      </c>
      <c r="C38" s="21"/>
      <c r="D38" s="21"/>
      <c r="E38" s="21" t="s">
        <v>870</v>
      </c>
      <c r="F38" s="21" t="s">
        <v>57</v>
      </c>
      <c r="G38" s="21" t="s">
        <v>867</v>
      </c>
      <c r="H38" s="21" t="s">
        <v>58</v>
      </c>
      <c r="I38" s="21" t="s">
        <v>133</v>
      </c>
      <c r="J38" s="25" t="s">
        <v>52</v>
      </c>
      <c r="K38" s="22"/>
      <c r="L38" s="22"/>
      <c r="M38" s="22"/>
      <c r="N38" s="22"/>
      <c r="O38" s="22"/>
      <c r="P38" s="25" t="s">
        <v>52</v>
      </c>
      <c r="Q38" s="22"/>
      <c r="R38" s="22"/>
      <c r="S38" s="22" t="s">
        <v>868</v>
      </c>
      <c r="T38" s="22" t="s">
        <v>796</v>
      </c>
      <c r="U38" s="62"/>
      <c r="V38" s="62"/>
      <c r="W38" s="62"/>
      <c r="X38" s="22">
        <v>1314.19</v>
      </c>
      <c r="Y38" s="62"/>
      <c r="Z38" s="62"/>
      <c r="AA38" s="21"/>
    </row>
    <row r="39" s="6" customFormat="1" ht="53.4" customHeight="1" spans="1:27">
      <c r="A39" s="21">
        <v>38</v>
      </c>
      <c r="B39" s="21" t="s">
        <v>807</v>
      </c>
      <c r="C39" s="21" t="s">
        <v>45</v>
      </c>
      <c r="D39" s="21" t="s">
        <v>46</v>
      </c>
      <c r="E39" s="21" t="s">
        <v>871</v>
      </c>
      <c r="F39" s="21" t="s">
        <v>57</v>
      </c>
      <c r="G39" s="21" t="s">
        <v>867</v>
      </c>
      <c r="H39" s="21" t="s">
        <v>58</v>
      </c>
      <c r="I39" s="21" t="s">
        <v>133</v>
      </c>
      <c r="J39" s="25" t="s">
        <v>52</v>
      </c>
      <c r="K39" s="22"/>
      <c r="L39" s="22"/>
      <c r="M39" s="22"/>
      <c r="N39" s="22"/>
      <c r="O39" s="22"/>
      <c r="P39" s="25" t="s">
        <v>52</v>
      </c>
      <c r="Q39" s="22"/>
      <c r="R39" s="22"/>
      <c r="S39" s="22" t="s">
        <v>868</v>
      </c>
      <c r="T39" s="22" t="s">
        <v>796</v>
      </c>
      <c r="U39" s="62"/>
      <c r="V39" s="62"/>
      <c r="W39" s="62"/>
      <c r="X39" s="22">
        <v>1314.19</v>
      </c>
      <c r="Y39" s="62"/>
      <c r="Z39" s="62"/>
      <c r="AA39" s="21" t="s">
        <v>820</v>
      </c>
    </row>
    <row r="40" s="6" customFormat="1" ht="53.4" customHeight="1" spans="1:27">
      <c r="A40" s="21">
        <v>39</v>
      </c>
      <c r="B40" s="21" t="s">
        <v>807</v>
      </c>
      <c r="C40" s="21"/>
      <c r="D40" s="21"/>
      <c r="E40" s="21" t="s">
        <v>872</v>
      </c>
      <c r="F40" s="21" t="s">
        <v>57</v>
      </c>
      <c r="G40" s="21" t="s">
        <v>867</v>
      </c>
      <c r="H40" s="21" t="s">
        <v>58</v>
      </c>
      <c r="I40" s="21" t="s">
        <v>133</v>
      </c>
      <c r="J40" s="25" t="s">
        <v>52</v>
      </c>
      <c r="K40" s="22"/>
      <c r="L40" s="22"/>
      <c r="M40" s="22"/>
      <c r="N40" s="22"/>
      <c r="O40" s="22"/>
      <c r="P40" s="25" t="s">
        <v>52</v>
      </c>
      <c r="Q40" s="22"/>
      <c r="R40" s="22"/>
      <c r="S40" s="22" t="s">
        <v>868</v>
      </c>
      <c r="T40" s="22" t="s">
        <v>796</v>
      </c>
      <c r="U40" s="62"/>
      <c r="V40" s="62"/>
      <c r="W40" s="62"/>
      <c r="X40" s="22">
        <v>1314.19</v>
      </c>
      <c r="Y40" s="62"/>
      <c r="Z40" s="62"/>
      <c r="AA40" s="21"/>
    </row>
    <row r="41" s="6" customFormat="1" ht="53.4" customHeight="1" spans="1:27">
      <c r="A41" s="21">
        <v>40</v>
      </c>
      <c r="B41" s="21" t="s">
        <v>807</v>
      </c>
      <c r="C41" s="21"/>
      <c r="D41" s="21"/>
      <c r="E41" s="21" t="s">
        <v>873</v>
      </c>
      <c r="F41" s="21" t="s">
        <v>57</v>
      </c>
      <c r="G41" s="21" t="s">
        <v>867</v>
      </c>
      <c r="H41" s="21" t="s">
        <v>58</v>
      </c>
      <c r="I41" s="21" t="s">
        <v>133</v>
      </c>
      <c r="J41" s="25" t="s">
        <v>52</v>
      </c>
      <c r="K41" s="22"/>
      <c r="L41" s="22"/>
      <c r="M41" s="22"/>
      <c r="N41" s="22"/>
      <c r="O41" s="22"/>
      <c r="P41" s="25" t="s">
        <v>52</v>
      </c>
      <c r="Q41" s="22"/>
      <c r="R41" s="22"/>
      <c r="S41" s="22" t="s">
        <v>868</v>
      </c>
      <c r="T41" s="22" t="s">
        <v>796</v>
      </c>
      <c r="U41" s="62"/>
      <c r="V41" s="62"/>
      <c r="W41" s="62"/>
      <c r="X41" s="22">
        <v>1314.19</v>
      </c>
      <c r="Y41" s="62"/>
      <c r="Z41" s="62"/>
      <c r="AA41" s="21"/>
    </row>
    <row r="42" s="5" customFormat="1" ht="63" customHeight="1" spans="1:27">
      <c r="A42" s="20">
        <v>41</v>
      </c>
      <c r="B42" s="21" t="s">
        <v>807</v>
      </c>
      <c r="C42" s="21"/>
      <c r="D42" s="21"/>
      <c r="E42" s="21" t="s">
        <v>874</v>
      </c>
      <c r="F42" s="21" t="s">
        <v>57</v>
      </c>
      <c r="G42" s="21" t="s">
        <v>831</v>
      </c>
      <c r="H42" s="20" t="s">
        <v>58</v>
      </c>
      <c r="I42" s="21" t="s">
        <v>832</v>
      </c>
      <c r="J42" s="20"/>
      <c r="K42" s="20"/>
      <c r="L42" s="20"/>
      <c r="M42" s="20"/>
      <c r="N42" s="21" t="s">
        <v>139</v>
      </c>
      <c r="O42" s="20"/>
      <c r="P42" s="20"/>
      <c r="Q42" s="20" t="s">
        <v>58</v>
      </c>
      <c r="R42" s="20"/>
      <c r="S42" s="21" t="s">
        <v>475</v>
      </c>
      <c r="T42" s="21" t="s">
        <v>75</v>
      </c>
      <c r="U42" s="29"/>
      <c r="V42" s="21" t="s">
        <v>833</v>
      </c>
      <c r="W42" s="21">
        <v>2</v>
      </c>
      <c r="X42" s="21">
        <v>134.5</v>
      </c>
      <c r="Y42" s="29"/>
      <c r="Z42" s="21">
        <v>2.5</v>
      </c>
      <c r="AA42" s="21"/>
    </row>
    <row r="43" ht="30" customHeight="1" spans="1:27">
      <c r="A43" s="20">
        <v>42</v>
      </c>
      <c r="B43" s="21" t="s">
        <v>807</v>
      </c>
      <c r="C43" s="21"/>
      <c r="D43" s="21"/>
      <c r="E43" s="21" t="s">
        <v>875</v>
      </c>
      <c r="F43" s="21" t="s">
        <v>57</v>
      </c>
      <c r="G43" s="21" t="s">
        <v>844</v>
      </c>
      <c r="H43" s="20" t="s">
        <v>278</v>
      </c>
      <c r="I43" s="20" t="s">
        <v>128</v>
      </c>
      <c r="J43" s="21" t="s">
        <v>18</v>
      </c>
      <c r="K43" s="20"/>
      <c r="L43" s="20"/>
      <c r="M43" s="20"/>
      <c r="N43" s="20"/>
      <c r="O43" s="20"/>
      <c r="P43" s="20"/>
      <c r="Q43" s="20" t="s">
        <v>25</v>
      </c>
      <c r="R43" s="20"/>
      <c r="S43" s="21" t="s">
        <v>814</v>
      </c>
      <c r="T43" s="21" t="s">
        <v>845</v>
      </c>
      <c r="U43" s="29"/>
      <c r="V43" s="21" t="s">
        <v>206</v>
      </c>
      <c r="W43" s="20">
        <v>7</v>
      </c>
      <c r="X43" s="20">
        <v>531.4169</v>
      </c>
      <c r="Y43" s="63"/>
      <c r="Z43" s="20">
        <v>6.38</v>
      </c>
      <c r="AA43" s="21" t="s">
        <v>820</v>
      </c>
    </row>
    <row r="44" ht="30" customHeight="1" spans="1:27">
      <c r="A44" s="20">
        <v>43</v>
      </c>
      <c r="B44" s="21" t="s">
        <v>807</v>
      </c>
      <c r="C44" s="21"/>
      <c r="D44" s="21"/>
      <c r="E44" s="21" t="s">
        <v>876</v>
      </c>
      <c r="F44" s="21" t="s">
        <v>57</v>
      </c>
      <c r="G44" s="21"/>
      <c r="H44" s="20"/>
      <c r="I44" s="20"/>
      <c r="J44" s="21"/>
      <c r="K44" s="20"/>
      <c r="L44" s="20"/>
      <c r="M44" s="20"/>
      <c r="N44" s="20"/>
      <c r="O44" s="20"/>
      <c r="P44" s="20"/>
      <c r="Q44" s="20"/>
      <c r="R44" s="20"/>
      <c r="S44" s="21"/>
      <c r="T44" s="21"/>
      <c r="U44" s="29"/>
      <c r="V44" s="21"/>
      <c r="W44" s="20"/>
      <c r="X44" s="20"/>
      <c r="Y44" s="63"/>
      <c r="Z44" s="20"/>
      <c r="AA44" s="21"/>
    </row>
    <row r="45" ht="30" customHeight="1" spans="1:27">
      <c r="A45" s="20">
        <v>44</v>
      </c>
      <c r="B45" s="21" t="s">
        <v>807</v>
      </c>
      <c r="C45" s="21"/>
      <c r="D45" s="21"/>
      <c r="E45" s="21" t="s">
        <v>877</v>
      </c>
      <c r="F45" s="21" t="s">
        <v>57</v>
      </c>
      <c r="G45" s="21"/>
      <c r="H45" s="20"/>
      <c r="I45" s="20"/>
      <c r="J45" s="21"/>
      <c r="K45" s="20"/>
      <c r="L45" s="20"/>
      <c r="M45" s="20"/>
      <c r="N45" s="20"/>
      <c r="O45" s="20"/>
      <c r="P45" s="20"/>
      <c r="Q45" s="20"/>
      <c r="R45" s="20"/>
      <c r="S45" s="21"/>
      <c r="T45" s="21"/>
      <c r="U45" s="29"/>
      <c r="V45" s="21"/>
      <c r="W45" s="20"/>
      <c r="X45" s="20"/>
      <c r="Y45" s="63"/>
      <c r="Z45" s="20"/>
      <c r="AA45" s="21"/>
    </row>
    <row r="46" ht="30" customHeight="1" spans="1:27">
      <c r="A46" s="20">
        <v>45</v>
      </c>
      <c r="B46" s="21" t="s">
        <v>807</v>
      </c>
      <c r="C46" s="21"/>
      <c r="D46" s="21"/>
      <c r="E46" s="21" t="s">
        <v>878</v>
      </c>
      <c r="F46" s="21" t="s">
        <v>57</v>
      </c>
      <c r="G46" s="21"/>
      <c r="H46" s="20"/>
      <c r="I46" s="20"/>
      <c r="J46" s="21"/>
      <c r="K46" s="20"/>
      <c r="L46" s="20"/>
      <c r="M46" s="20"/>
      <c r="N46" s="20"/>
      <c r="O46" s="20"/>
      <c r="P46" s="20"/>
      <c r="Q46" s="20"/>
      <c r="R46" s="20"/>
      <c r="S46" s="21"/>
      <c r="T46" s="21"/>
      <c r="U46" s="29"/>
      <c r="V46" s="21"/>
      <c r="W46" s="20"/>
      <c r="X46" s="20"/>
      <c r="Y46" s="63"/>
      <c r="Z46" s="20"/>
      <c r="AA46" s="21"/>
    </row>
    <row r="47" ht="30" customHeight="1" spans="1:27">
      <c r="A47" s="20">
        <v>46</v>
      </c>
      <c r="B47" s="21" t="s">
        <v>807</v>
      </c>
      <c r="C47" s="21"/>
      <c r="D47" s="21"/>
      <c r="E47" s="21" t="s">
        <v>879</v>
      </c>
      <c r="F47" s="21" t="s">
        <v>57</v>
      </c>
      <c r="G47" s="21"/>
      <c r="H47" s="20"/>
      <c r="I47" s="20"/>
      <c r="J47" s="21"/>
      <c r="K47" s="20"/>
      <c r="L47" s="20"/>
      <c r="M47" s="20"/>
      <c r="N47" s="20"/>
      <c r="O47" s="20"/>
      <c r="P47" s="20"/>
      <c r="Q47" s="20"/>
      <c r="R47" s="20"/>
      <c r="S47" s="21"/>
      <c r="T47" s="21"/>
      <c r="U47" s="29"/>
      <c r="V47" s="21"/>
      <c r="W47" s="20"/>
      <c r="X47" s="20"/>
      <c r="Y47" s="63"/>
      <c r="Z47" s="20"/>
      <c r="AA47" s="21"/>
    </row>
    <row r="48" ht="90" customHeight="1" spans="1:27">
      <c r="A48" s="20">
        <v>47</v>
      </c>
      <c r="B48" s="21" t="s">
        <v>807</v>
      </c>
      <c r="C48" s="21"/>
      <c r="D48" s="21"/>
      <c r="E48" s="21" t="s">
        <v>880</v>
      </c>
      <c r="F48" s="21" t="s">
        <v>57</v>
      </c>
      <c r="G48" s="21" t="s">
        <v>881</v>
      </c>
      <c r="H48" s="20" t="s">
        <v>278</v>
      </c>
      <c r="I48" s="20" t="s">
        <v>128</v>
      </c>
      <c r="J48" s="22" t="s">
        <v>18</v>
      </c>
      <c r="K48" s="32"/>
      <c r="L48" s="32"/>
      <c r="M48" s="32"/>
      <c r="N48" s="32"/>
      <c r="O48" s="32"/>
      <c r="P48" s="32"/>
      <c r="Q48" s="32" t="s">
        <v>25</v>
      </c>
      <c r="R48" s="32"/>
      <c r="S48" s="21" t="s">
        <v>814</v>
      </c>
      <c r="T48" s="21" t="s">
        <v>476</v>
      </c>
      <c r="U48" s="29"/>
      <c r="V48" s="22" t="s">
        <v>206</v>
      </c>
      <c r="W48" s="20">
        <v>1</v>
      </c>
      <c r="X48" s="32">
        <v>410.7911</v>
      </c>
      <c r="Y48" s="36"/>
      <c r="Z48" s="20">
        <v>4.93</v>
      </c>
      <c r="AA48" s="21" t="s">
        <v>882</v>
      </c>
    </row>
    <row r="49" ht="48.6" customHeight="1" spans="1:27">
      <c r="A49" s="20">
        <v>48</v>
      </c>
      <c r="B49" s="21" t="s">
        <v>807</v>
      </c>
      <c r="C49" s="21"/>
      <c r="D49" s="21"/>
      <c r="E49" s="21" t="s">
        <v>883</v>
      </c>
      <c r="F49" s="21" t="s">
        <v>57</v>
      </c>
      <c r="G49" s="21" t="s">
        <v>884</v>
      </c>
      <c r="H49" s="20" t="s">
        <v>278</v>
      </c>
      <c r="I49" s="20" t="s">
        <v>128</v>
      </c>
      <c r="J49" s="21" t="s">
        <v>18</v>
      </c>
      <c r="K49" s="20"/>
      <c r="L49" s="20"/>
      <c r="M49" s="20"/>
      <c r="N49" s="20"/>
      <c r="O49" s="20"/>
      <c r="P49" s="20"/>
      <c r="Q49" s="20" t="s">
        <v>25</v>
      </c>
      <c r="R49" s="20"/>
      <c r="S49" s="21" t="s">
        <v>814</v>
      </c>
      <c r="T49" s="21" t="s">
        <v>885</v>
      </c>
      <c r="U49" s="29"/>
      <c r="V49" s="21" t="s">
        <v>886</v>
      </c>
      <c r="W49" s="20">
        <v>2.625</v>
      </c>
      <c r="X49" s="20">
        <v>590.7773</v>
      </c>
      <c r="Y49" s="63"/>
      <c r="Z49" s="20">
        <v>7.09</v>
      </c>
      <c r="AA49" s="21" t="s">
        <v>820</v>
      </c>
    </row>
    <row r="50" ht="48.6" customHeight="1" spans="1:27">
      <c r="A50" s="20">
        <v>49</v>
      </c>
      <c r="B50" s="21" t="s">
        <v>807</v>
      </c>
      <c r="C50" s="21"/>
      <c r="D50" s="21"/>
      <c r="E50" s="21" t="s">
        <v>887</v>
      </c>
      <c r="F50" s="21" t="s">
        <v>57</v>
      </c>
      <c r="G50" s="21"/>
      <c r="H50" s="20"/>
      <c r="I50" s="20"/>
      <c r="J50" s="21"/>
      <c r="K50" s="20"/>
      <c r="L50" s="20"/>
      <c r="M50" s="20"/>
      <c r="N50" s="20"/>
      <c r="O50" s="20"/>
      <c r="P50" s="20"/>
      <c r="Q50" s="20"/>
      <c r="R50" s="20"/>
      <c r="S50" s="21" t="s">
        <v>837</v>
      </c>
      <c r="T50" s="21"/>
      <c r="U50" s="29"/>
      <c r="V50" s="21"/>
      <c r="W50" s="20">
        <v>7.609</v>
      </c>
      <c r="X50" s="20"/>
      <c r="Y50" s="63"/>
      <c r="Z50" s="20"/>
      <c r="AA50" s="21"/>
    </row>
    <row r="51" ht="48.6" customHeight="1" spans="1:27">
      <c r="A51" s="20">
        <v>50</v>
      </c>
      <c r="B51" s="21" t="s">
        <v>807</v>
      </c>
      <c r="C51" s="21" t="s">
        <v>45</v>
      </c>
      <c r="D51" s="21" t="s">
        <v>46</v>
      </c>
      <c r="E51" s="21" t="s">
        <v>888</v>
      </c>
      <c r="F51" s="21" t="s">
        <v>57</v>
      </c>
      <c r="G51" s="21"/>
      <c r="H51" s="20"/>
      <c r="I51" s="20"/>
      <c r="J51" s="21"/>
      <c r="K51" s="20"/>
      <c r="L51" s="20"/>
      <c r="M51" s="20"/>
      <c r="N51" s="20"/>
      <c r="O51" s="20"/>
      <c r="P51" s="20"/>
      <c r="Q51" s="20"/>
      <c r="R51" s="20"/>
      <c r="S51" s="21"/>
      <c r="T51" s="21"/>
      <c r="U51" s="29"/>
      <c r="V51" s="21"/>
      <c r="W51" s="20"/>
      <c r="X51" s="20"/>
      <c r="Y51" s="63"/>
      <c r="Z51" s="20"/>
      <c r="AA51" s="21"/>
    </row>
    <row r="52" ht="48.6" customHeight="1" spans="1:27">
      <c r="A52" s="20">
        <v>51</v>
      </c>
      <c r="B52" s="21" t="s">
        <v>807</v>
      </c>
      <c r="C52" s="21"/>
      <c r="D52" s="21"/>
      <c r="E52" s="21" t="s">
        <v>889</v>
      </c>
      <c r="F52" s="21" t="s">
        <v>57</v>
      </c>
      <c r="G52" s="21"/>
      <c r="H52" s="20"/>
      <c r="I52" s="20"/>
      <c r="J52" s="21"/>
      <c r="K52" s="20"/>
      <c r="L52" s="20"/>
      <c r="M52" s="20"/>
      <c r="N52" s="20"/>
      <c r="O52" s="20"/>
      <c r="P52" s="20"/>
      <c r="Q52" s="20"/>
      <c r="R52" s="20"/>
      <c r="S52" s="21"/>
      <c r="T52" s="21"/>
      <c r="U52" s="29"/>
      <c r="V52" s="21"/>
      <c r="W52" s="20"/>
      <c r="X52" s="20"/>
      <c r="Y52" s="63"/>
      <c r="Z52" s="20"/>
      <c r="AA52" s="21"/>
    </row>
    <row r="53" ht="48.6" customHeight="1" spans="1:27">
      <c r="A53" s="20">
        <v>52</v>
      </c>
      <c r="B53" s="21" t="s">
        <v>807</v>
      </c>
      <c r="C53" s="21"/>
      <c r="D53" s="21"/>
      <c r="E53" s="21" t="s">
        <v>890</v>
      </c>
      <c r="F53" s="21" t="s">
        <v>57</v>
      </c>
      <c r="G53" s="21"/>
      <c r="H53" s="20"/>
      <c r="I53" s="20"/>
      <c r="J53" s="21"/>
      <c r="K53" s="20"/>
      <c r="L53" s="20"/>
      <c r="M53" s="20"/>
      <c r="N53" s="20"/>
      <c r="O53" s="20"/>
      <c r="P53" s="20"/>
      <c r="Q53" s="20"/>
      <c r="R53" s="20"/>
      <c r="S53" s="21"/>
      <c r="T53" s="21"/>
      <c r="U53" s="29"/>
      <c r="V53" s="21"/>
      <c r="W53" s="20"/>
      <c r="X53" s="20"/>
      <c r="Y53" s="63"/>
      <c r="Z53" s="20"/>
      <c r="AA53" s="21"/>
    </row>
    <row r="54" ht="48.6" customHeight="1" spans="1:27">
      <c r="A54" s="20">
        <v>53</v>
      </c>
      <c r="B54" s="21" t="s">
        <v>807</v>
      </c>
      <c r="C54" s="21"/>
      <c r="D54" s="21"/>
      <c r="E54" s="21" t="s">
        <v>891</v>
      </c>
      <c r="F54" s="21" t="s">
        <v>57</v>
      </c>
      <c r="G54" s="21" t="s">
        <v>881</v>
      </c>
      <c r="H54" s="20" t="s">
        <v>278</v>
      </c>
      <c r="I54" s="20" t="s">
        <v>128</v>
      </c>
      <c r="J54" s="21" t="s">
        <v>18</v>
      </c>
      <c r="K54" s="20"/>
      <c r="L54" s="20"/>
      <c r="M54" s="20"/>
      <c r="N54" s="20"/>
      <c r="O54" s="20"/>
      <c r="P54" s="20"/>
      <c r="Q54" s="20" t="s">
        <v>25</v>
      </c>
      <c r="R54" s="20"/>
      <c r="S54" s="21" t="s">
        <v>827</v>
      </c>
      <c r="T54" s="21" t="s">
        <v>476</v>
      </c>
      <c r="U54" s="29"/>
      <c r="V54" s="21" t="s">
        <v>206</v>
      </c>
      <c r="W54" s="20">
        <v>6.35</v>
      </c>
      <c r="X54" s="20">
        <v>410.7911</v>
      </c>
      <c r="Y54" s="63"/>
      <c r="Z54" s="20">
        <v>4.93</v>
      </c>
      <c r="AA54" s="21" t="s">
        <v>892</v>
      </c>
    </row>
    <row r="55" ht="48.6" customHeight="1" spans="1:27">
      <c r="A55" s="20">
        <v>54</v>
      </c>
      <c r="B55" s="21" t="s">
        <v>807</v>
      </c>
      <c r="C55" s="21"/>
      <c r="D55" s="21"/>
      <c r="E55" s="21" t="s">
        <v>893</v>
      </c>
      <c r="F55" s="21" t="s">
        <v>57</v>
      </c>
      <c r="G55" s="21"/>
      <c r="H55" s="20"/>
      <c r="I55" s="20"/>
      <c r="J55" s="21"/>
      <c r="K55" s="20"/>
      <c r="L55" s="20"/>
      <c r="M55" s="20"/>
      <c r="N55" s="20"/>
      <c r="O55" s="20"/>
      <c r="P55" s="20"/>
      <c r="Q55" s="20"/>
      <c r="R55" s="20"/>
      <c r="S55" s="21"/>
      <c r="T55" s="21"/>
      <c r="U55" s="29"/>
      <c r="V55" s="21"/>
      <c r="W55" s="20"/>
      <c r="X55" s="20"/>
      <c r="Y55" s="63"/>
      <c r="Z55" s="20"/>
      <c r="AA55" s="21"/>
    </row>
    <row r="56" ht="48.6" customHeight="1" spans="1:27">
      <c r="A56" s="20">
        <v>55</v>
      </c>
      <c r="B56" s="21" t="s">
        <v>807</v>
      </c>
      <c r="C56" s="21"/>
      <c r="D56" s="21"/>
      <c r="E56" s="21" t="s">
        <v>894</v>
      </c>
      <c r="F56" s="21" t="s">
        <v>57</v>
      </c>
      <c r="G56" s="21"/>
      <c r="H56" s="20"/>
      <c r="I56" s="20"/>
      <c r="J56" s="21"/>
      <c r="K56" s="20"/>
      <c r="L56" s="20"/>
      <c r="M56" s="20"/>
      <c r="N56" s="20"/>
      <c r="O56" s="20"/>
      <c r="P56" s="20"/>
      <c r="Q56" s="20"/>
      <c r="R56" s="20"/>
      <c r="S56" s="21"/>
      <c r="T56" s="21"/>
      <c r="U56" s="29"/>
      <c r="V56" s="21"/>
      <c r="W56" s="20"/>
      <c r="X56" s="20"/>
      <c r="Y56" s="63"/>
      <c r="Z56" s="20"/>
      <c r="AA56" s="21"/>
    </row>
    <row r="57" ht="48.6" customHeight="1" spans="1:27">
      <c r="A57" s="20">
        <v>59</v>
      </c>
      <c r="B57" s="21" t="s">
        <v>807</v>
      </c>
      <c r="C57" s="21"/>
      <c r="D57" s="21"/>
      <c r="E57" s="21" t="s">
        <v>895</v>
      </c>
      <c r="F57" s="21" t="s">
        <v>57</v>
      </c>
      <c r="G57" s="21" t="s">
        <v>881</v>
      </c>
      <c r="H57" s="20" t="s">
        <v>278</v>
      </c>
      <c r="I57" s="20" t="s">
        <v>128</v>
      </c>
      <c r="J57" s="21" t="s">
        <v>18</v>
      </c>
      <c r="K57" s="20"/>
      <c r="L57" s="20"/>
      <c r="M57" s="20"/>
      <c r="N57" s="20"/>
      <c r="O57" s="20"/>
      <c r="P57" s="20"/>
      <c r="Q57" s="20" t="s">
        <v>25</v>
      </c>
      <c r="R57" s="20"/>
      <c r="S57" s="21" t="s">
        <v>827</v>
      </c>
      <c r="T57" s="21" t="s">
        <v>476</v>
      </c>
      <c r="U57" s="29"/>
      <c r="V57" s="21" t="s">
        <v>206</v>
      </c>
      <c r="W57" s="20">
        <v>6.35</v>
      </c>
      <c r="X57" s="20">
        <v>410.7911</v>
      </c>
      <c r="Y57" s="63"/>
      <c r="Z57" s="20">
        <v>4.93</v>
      </c>
      <c r="AA57" s="21" t="s">
        <v>892</v>
      </c>
    </row>
    <row r="58" ht="48.6" customHeight="1" spans="1:27">
      <c r="A58" s="20">
        <v>60</v>
      </c>
      <c r="B58" s="21" t="s">
        <v>807</v>
      </c>
      <c r="C58" s="21"/>
      <c r="D58" s="21"/>
      <c r="E58" s="21" t="s">
        <v>896</v>
      </c>
      <c r="F58" s="21" t="s">
        <v>57</v>
      </c>
      <c r="G58" s="21"/>
      <c r="H58" s="20"/>
      <c r="I58" s="20"/>
      <c r="J58" s="21"/>
      <c r="K58" s="20"/>
      <c r="L58" s="20"/>
      <c r="M58" s="20"/>
      <c r="N58" s="20"/>
      <c r="O58" s="20"/>
      <c r="P58" s="20"/>
      <c r="Q58" s="20"/>
      <c r="R58" s="20"/>
      <c r="S58" s="21"/>
      <c r="T58" s="21"/>
      <c r="U58" s="29"/>
      <c r="V58" s="21"/>
      <c r="W58" s="20"/>
      <c r="X58" s="20"/>
      <c r="Y58" s="63"/>
      <c r="Z58" s="20"/>
      <c r="AA58" s="21"/>
    </row>
    <row r="59" ht="48.6" customHeight="1" spans="1:27">
      <c r="A59" s="20">
        <v>61</v>
      </c>
      <c r="B59" s="21" t="s">
        <v>807</v>
      </c>
      <c r="C59" s="21"/>
      <c r="D59" s="21"/>
      <c r="E59" s="21" t="s">
        <v>897</v>
      </c>
      <c r="F59" s="21" t="s">
        <v>57</v>
      </c>
      <c r="G59" s="21"/>
      <c r="H59" s="20"/>
      <c r="I59" s="20"/>
      <c r="J59" s="21"/>
      <c r="K59" s="20"/>
      <c r="L59" s="20"/>
      <c r="M59" s="20"/>
      <c r="N59" s="20"/>
      <c r="O59" s="20"/>
      <c r="P59" s="20"/>
      <c r="Q59" s="20"/>
      <c r="R59" s="20"/>
      <c r="S59" s="21"/>
      <c r="T59" s="21"/>
      <c r="U59" s="29"/>
      <c r="V59" s="21"/>
      <c r="W59" s="20"/>
      <c r="X59" s="20"/>
      <c r="Y59" s="63"/>
      <c r="Z59" s="20"/>
      <c r="AA59" s="21"/>
    </row>
    <row r="60" ht="48.6" customHeight="1" spans="1:27">
      <c r="A60" s="20">
        <v>62</v>
      </c>
      <c r="B60" s="21" t="s">
        <v>807</v>
      </c>
      <c r="C60" s="21"/>
      <c r="D60" s="21"/>
      <c r="E60" s="21" t="s">
        <v>898</v>
      </c>
      <c r="F60" s="21" t="s">
        <v>57</v>
      </c>
      <c r="G60" s="21"/>
      <c r="H60" s="20"/>
      <c r="I60" s="20"/>
      <c r="J60" s="21"/>
      <c r="K60" s="20"/>
      <c r="L60" s="20"/>
      <c r="M60" s="20"/>
      <c r="N60" s="20"/>
      <c r="O60" s="20"/>
      <c r="P60" s="20"/>
      <c r="Q60" s="20"/>
      <c r="R60" s="20"/>
      <c r="S60" s="21"/>
      <c r="T60" s="21"/>
      <c r="U60" s="29"/>
      <c r="V60" s="21"/>
      <c r="W60" s="20"/>
      <c r="X60" s="20"/>
      <c r="Y60" s="63"/>
      <c r="Z60" s="20"/>
      <c r="AA60" s="21"/>
    </row>
    <row r="61" ht="48.6" customHeight="1" spans="1:27">
      <c r="A61" s="20">
        <v>63</v>
      </c>
      <c r="B61" s="21" t="s">
        <v>807</v>
      </c>
      <c r="C61" s="21"/>
      <c r="D61" s="21"/>
      <c r="E61" s="21" t="s">
        <v>899</v>
      </c>
      <c r="F61" s="21" t="s">
        <v>57</v>
      </c>
      <c r="G61" s="21"/>
      <c r="H61" s="20"/>
      <c r="I61" s="20"/>
      <c r="J61" s="21"/>
      <c r="K61" s="20"/>
      <c r="L61" s="20"/>
      <c r="M61" s="20"/>
      <c r="N61" s="20"/>
      <c r="O61" s="20"/>
      <c r="P61" s="20"/>
      <c r="Q61" s="20"/>
      <c r="R61" s="20"/>
      <c r="S61" s="21"/>
      <c r="T61" s="21"/>
      <c r="U61" s="29"/>
      <c r="V61" s="21"/>
      <c r="W61" s="20"/>
      <c r="X61" s="20"/>
      <c r="Y61" s="63"/>
      <c r="Z61" s="20"/>
      <c r="AA61" s="21"/>
    </row>
    <row r="62" ht="48.6" customHeight="1" spans="1:27">
      <c r="A62" s="20">
        <v>64</v>
      </c>
      <c r="B62" s="21" t="s">
        <v>807</v>
      </c>
      <c r="C62" s="21"/>
      <c r="D62" s="21"/>
      <c r="E62" s="21" t="s">
        <v>900</v>
      </c>
      <c r="F62" s="21" t="s">
        <v>57</v>
      </c>
      <c r="G62" s="21"/>
      <c r="H62" s="20"/>
      <c r="I62" s="20"/>
      <c r="J62" s="21"/>
      <c r="K62" s="20"/>
      <c r="L62" s="20"/>
      <c r="M62" s="20"/>
      <c r="N62" s="20"/>
      <c r="O62" s="20"/>
      <c r="P62" s="20"/>
      <c r="Q62" s="20"/>
      <c r="R62" s="20"/>
      <c r="S62" s="21"/>
      <c r="T62" s="21"/>
      <c r="U62" s="29"/>
      <c r="V62" s="21"/>
      <c r="W62" s="20"/>
      <c r="X62" s="20"/>
      <c r="Y62" s="63"/>
      <c r="Z62" s="20"/>
      <c r="AA62" s="21"/>
    </row>
    <row r="63" s="6" customFormat="1" ht="46.2" customHeight="1" spans="1:27">
      <c r="A63" s="21">
        <v>65</v>
      </c>
      <c r="B63" s="21" t="s">
        <v>807</v>
      </c>
      <c r="C63" s="21" t="s">
        <v>45</v>
      </c>
      <c r="D63" s="21" t="s">
        <v>46</v>
      </c>
      <c r="E63" s="21" t="s">
        <v>901</v>
      </c>
      <c r="F63" s="21" t="s">
        <v>57</v>
      </c>
      <c r="G63" s="21" t="s">
        <v>867</v>
      </c>
      <c r="H63" s="21" t="s">
        <v>58</v>
      </c>
      <c r="I63" s="21" t="s">
        <v>133</v>
      </c>
      <c r="J63" s="25" t="s">
        <v>52</v>
      </c>
      <c r="K63" s="22"/>
      <c r="L63" s="22"/>
      <c r="M63" s="22"/>
      <c r="N63" s="22"/>
      <c r="O63" s="22"/>
      <c r="P63" s="25" t="s">
        <v>52</v>
      </c>
      <c r="Q63" s="22"/>
      <c r="R63" s="22"/>
      <c r="S63" s="22" t="s">
        <v>868</v>
      </c>
      <c r="T63" s="22" t="s">
        <v>796</v>
      </c>
      <c r="U63" s="62"/>
      <c r="V63" s="62"/>
      <c r="W63" s="62"/>
      <c r="X63" s="22">
        <v>1314.19</v>
      </c>
      <c r="Y63" s="62"/>
      <c r="Z63" s="62"/>
      <c r="AA63" s="21" t="s">
        <v>820</v>
      </c>
    </row>
    <row r="64" s="6" customFormat="1" ht="46.2" customHeight="1" spans="1:27">
      <c r="A64" s="21">
        <v>66</v>
      </c>
      <c r="B64" s="21" t="s">
        <v>807</v>
      </c>
      <c r="C64" s="21"/>
      <c r="D64" s="21"/>
      <c r="E64" s="21" t="s">
        <v>902</v>
      </c>
      <c r="F64" s="21" t="s">
        <v>57</v>
      </c>
      <c r="G64" s="21" t="s">
        <v>867</v>
      </c>
      <c r="H64" s="21" t="s">
        <v>58</v>
      </c>
      <c r="I64" s="21" t="s">
        <v>133</v>
      </c>
      <c r="J64" s="25" t="s">
        <v>52</v>
      </c>
      <c r="K64" s="22"/>
      <c r="L64" s="22"/>
      <c r="M64" s="22"/>
      <c r="N64" s="22"/>
      <c r="O64" s="22"/>
      <c r="P64" s="25" t="s">
        <v>52</v>
      </c>
      <c r="Q64" s="22"/>
      <c r="R64" s="22"/>
      <c r="S64" s="22" t="s">
        <v>868</v>
      </c>
      <c r="T64" s="22" t="s">
        <v>796</v>
      </c>
      <c r="U64" s="62"/>
      <c r="V64" s="62"/>
      <c r="W64" s="62"/>
      <c r="X64" s="22">
        <v>1314.19</v>
      </c>
      <c r="Y64" s="62"/>
      <c r="Z64" s="62"/>
      <c r="AA64" s="21"/>
    </row>
    <row r="65" s="6" customFormat="1" ht="46.2" customHeight="1" spans="1:27">
      <c r="A65" s="21">
        <v>67</v>
      </c>
      <c r="B65" s="21" t="s">
        <v>807</v>
      </c>
      <c r="C65" s="21"/>
      <c r="D65" s="21"/>
      <c r="E65" s="21" t="s">
        <v>903</v>
      </c>
      <c r="F65" s="21" t="s">
        <v>57</v>
      </c>
      <c r="G65" s="21" t="s">
        <v>867</v>
      </c>
      <c r="H65" s="21" t="s">
        <v>58</v>
      </c>
      <c r="I65" s="21" t="s">
        <v>133</v>
      </c>
      <c r="J65" s="25" t="s">
        <v>52</v>
      </c>
      <c r="K65" s="22"/>
      <c r="L65" s="22"/>
      <c r="M65" s="22"/>
      <c r="N65" s="22"/>
      <c r="O65" s="22"/>
      <c r="P65" s="25" t="s">
        <v>52</v>
      </c>
      <c r="Q65" s="22"/>
      <c r="R65" s="22"/>
      <c r="S65" s="22" t="s">
        <v>868</v>
      </c>
      <c r="T65" s="22" t="s">
        <v>796</v>
      </c>
      <c r="U65" s="62"/>
      <c r="V65" s="62"/>
      <c r="W65" s="62"/>
      <c r="X65" s="22">
        <v>1314.19</v>
      </c>
      <c r="Y65" s="62"/>
      <c r="Z65" s="62"/>
      <c r="AA65" s="21"/>
    </row>
    <row r="66" ht="49.8" customHeight="1" spans="1:27">
      <c r="A66" s="20">
        <v>68</v>
      </c>
      <c r="B66" s="21" t="s">
        <v>807</v>
      </c>
      <c r="C66" s="21"/>
      <c r="D66" s="21"/>
      <c r="E66" s="21" t="s">
        <v>904</v>
      </c>
      <c r="F66" s="21" t="s">
        <v>57</v>
      </c>
      <c r="G66" s="21" t="s">
        <v>905</v>
      </c>
      <c r="H66" s="20" t="s">
        <v>58</v>
      </c>
      <c r="I66" s="21" t="s">
        <v>133</v>
      </c>
      <c r="J66" s="20" t="s">
        <v>52</v>
      </c>
      <c r="K66" s="32"/>
      <c r="L66" s="32"/>
      <c r="M66" s="32"/>
      <c r="N66" s="32"/>
      <c r="O66" s="32"/>
      <c r="P66" s="32"/>
      <c r="Q66" s="20" t="s">
        <v>52</v>
      </c>
      <c r="R66" s="32"/>
      <c r="S66" s="21" t="s">
        <v>763</v>
      </c>
      <c r="T66" s="21" t="s">
        <v>796</v>
      </c>
      <c r="U66" s="29"/>
      <c r="V66" s="21" t="s">
        <v>513</v>
      </c>
      <c r="W66" s="20">
        <v>10.03</v>
      </c>
      <c r="X66" s="20">
        <v>721.8035</v>
      </c>
      <c r="Y66" s="63"/>
      <c r="Z66" s="20">
        <v>7.18</v>
      </c>
      <c r="AA66" s="21" t="s">
        <v>820</v>
      </c>
    </row>
    <row r="67" ht="49.8" customHeight="1" spans="1:27">
      <c r="A67" s="20">
        <v>69</v>
      </c>
      <c r="B67" s="21" t="s">
        <v>807</v>
      </c>
      <c r="C67" s="21"/>
      <c r="D67" s="21"/>
      <c r="E67" s="21" t="s">
        <v>906</v>
      </c>
      <c r="F67" s="21" t="s">
        <v>57</v>
      </c>
      <c r="G67" s="21" t="s">
        <v>905</v>
      </c>
      <c r="H67" s="20" t="s">
        <v>58</v>
      </c>
      <c r="I67" s="21"/>
      <c r="J67" s="20"/>
      <c r="K67" s="32"/>
      <c r="L67" s="32"/>
      <c r="M67" s="32"/>
      <c r="N67" s="32"/>
      <c r="O67" s="32"/>
      <c r="P67" s="32"/>
      <c r="Q67" s="20"/>
      <c r="R67" s="32"/>
      <c r="S67" s="21"/>
      <c r="T67" s="21"/>
      <c r="U67" s="29"/>
      <c r="V67" s="21"/>
      <c r="W67" s="20"/>
      <c r="X67" s="20"/>
      <c r="Y67" s="63"/>
      <c r="Z67" s="20"/>
      <c r="AA67" s="21"/>
    </row>
    <row r="68" ht="49.8" customHeight="1" spans="1:27">
      <c r="A68" s="20">
        <v>70</v>
      </c>
      <c r="B68" s="21" t="s">
        <v>807</v>
      </c>
      <c r="C68" s="21"/>
      <c r="D68" s="21"/>
      <c r="E68" s="21" t="s">
        <v>907</v>
      </c>
      <c r="F68" s="21" t="s">
        <v>57</v>
      </c>
      <c r="G68" s="21" t="s">
        <v>905</v>
      </c>
      <c r="H68" s="20" t="s">
        <v>58</v>
      </c>
      <c r="I68" s="21"/>
      <c r="J68" s="20"/>
      <c r="K68" s="32"/>
      <c r="L68" s="32"/>
      <c r="M68" s="32"/>
      <c r="N68" s="32"/>
      <c r="O68" s="32"/>
      <c r="P68" s="32"/>
      <c r="Q68" s="20"/>
      <c r="R68" s="32"/>
      <c r="S68" s="21"/>
      <c r="T68" s="21"/>
      <c r="U68" s="29"/>
      <c r="V68" s="21"/>
      <c r="W68" s="20"/>
      <c r="X68" s="20"/>
      <c r="Y68" s="63"/>
      <c r="Z68" s="20"/>
      <c r="AA68" s="21"/>
    </row>
    <row r="69" ht="49.8" customHeight="1" spans="1:27">
      <c r="A69" s="20">
        <v>71</v>
      </c>
      <c r="B69" s="21" t="s">
        <v>807</v>
      </c>
      <c r="C69" s="21"/>
      <c r="D69" s="21"/>
      <c r="E69" s="21" t="s">
        <v>908</v>
      </c>
      <c r="F69" s="21" t="s">
        <v>57</v>
      </c>
      <c r="G69" s="21" t="s">
        <v>905</v>
      </c>
      <c r="H69" s="20" t="s">
        <v>58</v>
      </c>
      <c r="I69" s="21"/>
      <c r="J69" s="20"/>
      <c r="K69" s="32"/>
      <c r="L69" s="32"/>
      <c r="M69" s="32"/>
      <c r="N69" s="32"/>
      <c r="O69" s="32"/>
      <c r="P69" s="32"/>
      <c r="Q69" s="20"/>
      <c r="R69" s="32"/>
      <c r="S69" s="21"/>
      <c r="T69" s="21"/>
      <c r="U69" s="29"/>
      <c r="V69" s="21"/>
      <c r="W69" s="20">
        <v>4.12</v>
      </c>
      <c r="X69" s="20"/>
      <c r="Y69" s="63"/>
      <c r="Z69" s="20"/>
      <c r="AA69" s="21"/>
    </row>
    <row r="70" ht="105" customHeight="1" spans="1:27">
      <c r="A70" s="20">
        <v>72</v>
      </c>
      <c r="B70" s="21" t="s">
        <v>807</v>
      </c>
      <c r="C70" s="21"/>
      <c r="D70" s="21"/>
      <c r="E70" s="21" t="s">
        <v>909</v>
      </c>
      <c r="F70" s="21" t="s">
        <v>57</v>
      </c>
      <c r="G70" s="21" t="s">
        <v>910</v>
      </c>
      <c r="H70" s="20" t="s">
        <v>58</v>
      </c>
      <c r="I70" s="21" t="s">
        <v>826</v>
      </c>
      <c r="J70" s="32"/>
      <c r="K70" s="32"/>
      <c r="L70" s="32"/>
      <c r="M70" s="32"/>
      <c r="N70" s="32" t="s">
        <v>139</v>
      </c>
      <c r="O70" s="32"/>
      <c r="P70" s="32"/>
      <c r="Q70" s="21" t="s">
        <v>52</v>
      </c>
      <c r="R70" s="32"/>
      <c r="S70" s="21" t="s">
        <v>837</v>
      </c>
      <c r="T70" s="21" t="s">
        <v>911</v>
      </c>
      <c r="U70" s="29"/>
      <c r="V70" s="21" t="s">
        <v>513</v>
      </c>
      <c r="W70" s="32">
        <v>9.23</v>
      </c>
      <c r="X70" s="32">
        <v>106.9</v>
      </c>
      <c r="Y70" s="36"/>
      <c r="Z70" s="32">
        <v>1</v>
      </c>
      <c r="AA70" s="21" t="s">
        <v>912</v>
      </c>
    </row>
    <row r="71" ht="30" customHeight="1" spans="1:27">
      <c r="A71" s="20">
        <v>73</v>
      </c>
      <c r="B71" s="21" t="s">
        <v>807</v>
      </c>
      <c r="C71" s="21"/>
      <c r="D71" s="21"/>
      <c r="E71" s="21" t="s">
        <v>913</v>
      </c>
      <c r="F71" s="21" t="s">
        <v>57</v>
      </c>
      <c r="G71" s="21" t="s">
        <v>914</v>
      </c>
      <c r="H71" s="20" t="s">
        <v>58</v>
      </c>
      <c r="I71" s="21" t="s">
        <v>915</v>
      </c>
      <c r="J71" s="20" t="s">
        <v>58</v>
      </c>
      <c r="K71" s="20"/>
      <c r="L71" s="20"/>
      <c r="M71" s="20"/>
      <c r="N71" s="20"/>
      <c r="O71" s="20"/>
      <c r="P71" s="20"/>
      <c r="Q71" s="20" t="s">
        <v>58</v>
      </c>
      <c r="R71" s="20"/>
      <c r="S71" s="21" t="s">
        <v>916</v>
      </c>
      <c r="T71" s="21" t="s">
        <v>917</v>
      </c>
      <c r="U71" s="29"/>
      <c r="V71" s="21" t="s">
        <v>206</v>
      </c>
      <c r="W71" s="39">
        <v>6.2</v>
      </c>
      <c r="X71" s="39">
        <v>344.1795</v>
      </c>
      <c r="Y71" s="65"/>
      <c r="Z71" s="39">
        <v>4.7</v>
      </c>
      <c r="AA71" s="21" t="s">
        <v>820</v>
      </c>
    </row>
    <row r="72" ht="30" customHeight="1" spans="1:27">
      <c r="A72" s="20">
        <v>74</v>
      </c>
      <c r="B72" s="21" t="s">
        <v>807</v>
      </c>
      <c r="C72" s="21"/>
      <c r="D72" s="21"/>
      <c r="E72" s="21" t="s">
        <v>918</v>
      </c>
      <c r="F72" s="21" t="s">
        <v>57</v>
      </c>
      <c r="G72" s="21"/>
      <c r="H72" s="20"/>
      <c r="I72" s="21"/>
      <c r="J72" s="20"/>
      <c r="K72" s="20"/>
      <c r="L72" s="20"/>
      <c r="M72" s="20"/>
      <c r="N72" s="20"/>
      <c r="O72" s="20"/>
      <c r="P72" s="20"/>
      <c r="Q72" s="20"/>
      <c r="R72" s="20"/>
      <c r="S72" s="21"/>
      <c r="T72" s="21"/>
      <c r="U72" s="29"/>
      <c r="V72" s="21"/>
      <c r="W72" s="39"/>
      <c r="X72" s="39"/>
      <c r="Y72" s="65"/>
      <c r="Z72" s="39"/>
      <c r="AA72" s="21"/>
    </row>
    <row r="73" ht="30" customHeight="1" spans="1:27">
      <c r="A73" s="20">
        <v>75</v>
      </c>
      <c r="B73" s="21" t="s">
        <v>807</v>
      </c>
      <c r="C73" s="21"/>
      <c r="D73" s="21"/>
      <c r="E73" s="21" t="s">
        <v>919</v>
      </c>
      <c r="F73" s="21" t="s">
        <v>57</v>
      </c>
      <c r="G73" s="21"/>
      <c r="H73" s="20"/>
      <c r="I73" s="21"/>
      <c r="J73" s="20"/>
      <c r="K73" s="20"/>
      <c r="L73" s="20"/>
      <c r="M73" s="20"/>
      <c r="N73" s="20"/>
      <c r="O73" s="20"/>
      <c r="P73" s="20"/>
      <c r="Q73" s="20"/>
      <c r="R73" s="20"/>
      <c r="S73" s="21"/>
      <c r="T73" s="21"/>
      <c r="U73" s="29"/>
      <c r="V73" s="21"/>
      <c r="W73" s="39"/>
      <c r="X73" s="39"/>
      <c r="Y73" s="65"/>
      <c r="Z73" s="39"/>
      <c r="AA73" s="21"/>
    </row>
    <row r="74" ht="120.6" customHeight="1" spans="1:27">
      <c r="A74" s="20">
        <v>76</v>
      </c>
      <c r="B74" s="21" t="s">
        <v>807</v>
      </c>
      <c r="C74" s="21" t="s">
        <v>45</v>
      </c>
      <c r="D74" s="21" t="s">
        <v>46</v>
      </c>
      <c r="E74" s="21" t="s">
        <v>920</v>
      </c>
      <c r="F74" s="33" t="s">
        <v>97</v>
      </c>
      <c r="G74" s="33"/>
      <c r="H74" s="20" t="s">
        <v>58</v>
      </c>
      <c r="I74" s="22" t="s">
        <v>318</v>
      </c>
      <c r="J74" s="32"/>
      <c r="K74" s="32"/>
      <c r="L74" s="32"/>
      <c r="M74" s="32"/>
      <c r="N74" s="22" t="s">
        <v>921</v>
      </c>
      <c r="O74" s="32"/>
      <c r="P74" s="32"/>
      <c r="Q74" s="32" t="s">
        <v>52</v>
      </c>
      <c r="R74" s="32"/>
      <c r="S74" s="22" t="s">
        <v>65</v>
      </c>
      <c r="T74" s="22" t="s">
        <v>922</v>
      </c>
      <c r="U74" s="62"/>
      <c r="V74" s="22" t="s">
        <v>513</v>
      </c>
      <c r="W74" s="22">
        <v>17.6</v>
      </c>
      <c r="X74" s="22">
        <v>47.9048</v>
      </c>
      <c r="Y74" s="62"/>
      <c r="Z74" s="64">
        <v>3.8</v>
      </c>
      <c r="AA74" s="33" t="s">
        <v>923</v>
      </c>
    </row>
    <row r="75" ht="116.4" customHeight="1" spans="1:27">
      <c r="A75" s="20">
        <v>77</v>
      </c>
      <c r="B75" s="21" t="s">
        <v>807</v>
      </c>
      <c r="C75" s="21"/>
      <c r="D75" s="21"/>
      <c r="E75" s="21" t="s">
        <v>924</v>
      </c>
      <c r="F75" s="33" t="s">
        <v>97</v>
      </c>
      <c r="G75" s="33"/>
      <c r="H75" s="20" t="s">
        <v>58</v>
      </c>
      <c r="I75" s="22" t="s">
        <v>318</v>
      </c>
      <c r="J75" s="32"/>
      <c r="K75" s="32"/>
      <c r="L75" s="32"/>
      <c r="M75" s="32"/>
      <c r="N75" s="22" t="s">
        <v>921</v>
      </c>
      <c r="O75" s="32"/>
      <c r="P75" s="32"/>
      <c r="Q75" s="32" t="s">
        <v>52</v>
      </c>
      <c r="R75" s="32"/>
      <c r="S75" s="22" t="s">
        <v>65</v>
      </c>
      <c r="T75" s="22" t="s">
        <v>925</v>
      </c>
      <c r="U75" s="62"/>
      <c r="V75" s="22" t="s">
        <v>513</v>
      </c>
      <c r="W75" s="22">
        <v>17.6</v>
      </c>
      <c r="X75" s="22">
        <v>44.3304</v>
      </c>
      <c r="Y75" s="62"/>
      <c r="Z75" s="64">
        <v>3.8</v>
      </c>
      <c r="AA75" s="33"/>
    </row>
    <row r="76" ht="116.4" customHeight="1" spans="1:27">
      <c r="A76" s="20">
        <v>78</v>
      </c>
      <c r="B76" s="21" t="s">
        <v>807</v>
      </c>
      <c r="C76" s="21"/>
      <c r="D76" s="21"/>
      <c r="E76" s="21" t="s">
        <v>926</v>
      </c>
      <c r="F76" s="33" t="s">
        <v>97</v>
      </c>
      <c r="G76" s="33" t="s">
        <v>927</v>
      </c>
      <c r="H76" s="20" t="s">
        <v>58</v>
      </c>
      <c r="I76" s="22" t="s">
        <v>318</v>
      </c>
      <c r="J76" s="32" t="s">
        <v>52</v>
      </c>
      <c r="K76" s="32"/>
      <c r="L76" s="32"/>
      <c r="M76" s="32"/>
      <c r="N76" s="22"/>
      <c r="O76" s="32"/>
      <c r="P76" s="32"/>
      <c r="Q76" s="32" t="s">
        <v>52</v>
      </c>
      <c r="R76" s="32"/>
      <c r="S76" s="22" t="s">
        <v>65</v>
      </c>
      <c r="T76" s="22" t="s">
        <v>928</v>
      </c>
      <c r="U76" s="62"/>
      <c r="V76" s="22" t="s">
        <v>513</v>
      </c>
      <c r="W76" s="22">
        <v>17.6</v>
      </c>
      <c r="X76" s="22">
        <v>61.7</v>
      </c>
      <c r="Y76" s="62"/>
      <c r="Z76" s="64">
        <v>3.8</v>
      </c>
      <c r="AA76" s="33"/>
    </row>
    <row r="77" ht="66" customHeight="1" spans="1:27">
      <c r="A77" s="20">
        <v>80</v>
      </c>
      <c r="B77" s="21" t="s">
        <v>807</v>
      </c>
      <c r="C77" s="21"/>
      <c r="D77" s="21"/>
      <c r="E77" s="21" t="s">
        <v>929</v>
      </c>
      <c r="F77" s="33" t="s">
        <v>97</v>
      </c>
      <c r="G77" s="113" t="s">
        <v>930</v>
      </c>
      <c r="H77" s="110" t="s">
        <v>58</v>
      </c>
      <c r="I77" s="110" t="s">
        <v>810</v>
      </c>
      <c r="J77" s="110" t="s">
        <v>18</v>
      </c>
      <c r="K77" s="110"/>
      <c r="L77" s="110"/>
      <c r="M77" s="110"/>
      <c r="N77" s="110"/>
      <c r="O77" s="110" t="s">
        <v>811</v>
      </c>
      <c r="P77" s="110" t="s">
        <v>812</v>
      </c>
      <c r="Q77" s="110" t="s">
        <v>474</v>
      </c>
      <c r="R77" s="110" t="s">
        <v>813</v>
      </c>
      <c r="S77" s="110" t="s">
        <v>188</v>
      </c>
      <c r="T77" s="110" t="s">
        <v>931</v>
      </c>
      <c r="U77" s="111"/>
      <c r="V77" s="110" t="s">
        <v>200</v>
      </c>
      <c r="W77" s="110">
        <v>4</v>
      </c>
      <c r="X77" s="110">
        <v>199.1026</v>
      </c>
      <c r="Y77" s="111"/>
      <c r="Z77" s="110">
        <v>2.98</v>
      </c>
      <c r="AA77" s="110"/>
    </row>
    <row r="78" ht="66" customHeight="1" spans="1:27">
      <c r="A78" s="20">
        <v>81</v>
      </c>
      <c r="B78" s="21" t="s">
        <v>807</v>
      </c>
      <c r="C78" s="21"/>
      <c r="D78" s="21"/>
      <c r="E78" s="21" t="s">
        <v>932</v>
      </c>
      <c r="F78" s="33" t="s">
        <v>97</v>
      </c>
      <c r="G78" s="113" t="s">
        <v>930</v>
      </c>
      <c r="H78" s="110" t="s">
        <v>58</v>
      </c>
      <c r="I78" s="110" t="s">
        <v>810</v>
      </c>
      <c r="J78" s="110" t="s">
        <v>18</v>
      </c>
      <c r="K78" s="110"/>
      <c r="L78" s="110"/>
      <c r="M78" s="110"/>
      <c r="N78" s="110"/>
      <c r="O78" s="110" t="s">
        <v>811</v>
      </c>
      <c r="P78" s="110" t="s">
        <v>812</v>
      </c>
      <c r="Q78" s="110" t="s">
        <v>474</v>
      </c>
      <c r="R78" s="110" t="s">
        <v>813</v>
      </c>
      <c r="S78" s="110" t="s">
        <v>188</v>
      </c>
      <c r="T78" s="110" t="s">
        <v>931</v>
      </c>
      <c r="U78" s="111"/>
      <c r="V78" s="110" t="s">
        <v>200</v>
      </c>
      <c r="W78" s="110">
        <v>4</v>
      </c>
      <c r="X78" s="110">
        <v>199.1026</v>
      </c>
      <c r="Y78" s="111"/>
      <c r="Z78" s="110">
        <v>2.98</v>
      </c>
      <c r="AA78" s="110"/>
    </row>
    <row r="79" ht="66" customHeight="1" spans="1:27">
      <c r="A79" s="20">
        <v>82</v>
      </c>
      <c r="B79" s="21" t="s">
        <v>807</v>
      </c>
      <c r="C79" s="21"/>
      <c r="D79" s="21"/>
      <c r="E79" s="21" t="s">
        <v>933</v>
      </c>
      <c r="F79" s="33" t="s">
        <v>97</v>
      </c>
      <c r="G79" s="33" t="s">
        <v>934</v>
      </c>
      <c r="H79" s="20" t="s">
        <v>58</v>
      </c>
      <c r="I79" s="20"/>
      <c r="J79" s="32"/>
      <c r="K79" s="32" t="s">
        <v>58</v>
      </c>
      <c r="L79" s="32"/>
      <c r="M79" s="32"/>
      <c r="N79" s="32"/>
      <c r="O79" s="32"/>
      <c r="P79" s="32"/>
      <c r="Q79" s="32" t="s">
        <v>58</v>
      </c>
      <c r="R79" s="32"/>
      <c r="S79" s="22" t="s">
        <v>814</v>
      </c>
      <c r="T79" s="22" t="s">
        <v>935</v>
      </c>
      <c r="U79" s="62"/>
      <c r="V79" s="22" t="s">
        <v>513</v>
      </c>
      <c r="W79" s="36"/>
      <c r="X79" s="32">
        <v>77.2</v>
      </c>
      <c r="Y79" s="36"/>
      <c r="Z79" s="32">
        <v>4.2</v>
      </c>
      <c r="AA79" s="21"/>
    </row>
    <row r="80" ht="82.8" customHeight="1" spans="1:27">
      <c r="A80" s="20">
        <v>87</v>
      </c>
      <c r="B80" s="21" t="s">
        <v>807</v>
      </c>
      <c r="C80" s="21" t="s">
        <v>45</v>
      </c>
      <c r="D80" s="21" t="s">
        <v>46</v>
      </c>
      <c r="E80" s="21" t="s">
        <v>936</v>
      </c>
      <c r="F80" s="33" t="s">
        <v>97</v>
      </c>
      <c r="G80" s="33"/>
      <c r="H80" s="20" t="s">
        <v>58</v>
      </c>
      <c r="I80" s="22" t="s">
        <v>318</v>
      </c>
      <c r="J80" s="32"/>
      <c r="K80" s="32"/>
      <c r="L80" s="32"/>
      <c r="M80" s="32"/>
      <c r="N80" s="22" t="s">
        <v>921</v>
      </c>
      <c r="O80" s="32"/>
      <c r="P80" s="32"/>
      <c r="Q80" s="32" t="s">
        <v>52</v>
      </c>
      <c r="R80" s="32"/>
      <c r="S80" s="22" t="s">
        <v>65</v>
      </c>
      <c r="T80" s="22" t="s">
        <v>937</v>
      </c>
      <c r="U80" s="62"/>
      <c r="V80" s="22" t="s">
        <v>513</v>
      </c>
      <c r="W80" s="22">
        <v>17.6</v>
      </c>
      <c r="X80" s="22">
        <v>41.8202</v>
      </c>
      <c r="Y80" s="62"/>
      <c r="Z80" s="64">
        <v>3.8</v>
      </c>
      <c r="AA80" s="33" t="s">
        <v>923</v>
      </c>
    </row>
    <row r="81" ht="82.8" customHeight="1" spans="1:27">
      <c r="A81" s="20">
        <v>88</v>
      </c>
      <c r="B81" s="21" t="s">
        <v>807</v>
      </c>
      <c r="C81" s="21"/>
      <c r="D81" s="21"/>
      <c r="E81" s="21" t="s">
        <v>938</v>
      </c>
      <c r="F81" s="33" t="s">
        <v>97</v>
      </c>
      <c r="G81" s="33"/>
      <c r="H81" s="20" t="s">
        <v>58</v>
      </c>
      <c r="I81" s="22" t="s">
        <v>318</v>
      </c>
      <c r="J81" s="32"/>
      <c r="K81" s="32"/>
      <c r="L81" s="32"/>
      <c r="M81" s="32"/>
      <c r="N81" s="22" t="s">
        <v>921</v>
      </c>
      <c r="O81" s="32"/>
      <c r="P81" s="32"/>
      <c r="Q81" s="32" t="s">
        <v>52</v>
      </c>
      <c r="R81" s="32"/>
      <c r="S81" s="22" t="s">
        <v>65</v>
      </c>
      <c r="T81" s="22" t="s">
        <v>939</v>
      </c>
      <c r="U81" s="62"/>
      <c r="V81" s="22" t="s">
        <v>513</v>
      </c>
      <c r="W81" s="22">
        <v>17.6</v>
      </c>
      <c r="X81" s="22">
        <v>27.7019</v>
      </c>
      <c r="Y81" s="62"/>
      <c r="Z81" s="64">
        <v>3.8</v>
      </c>
      <c r="AA81" s="33"/>
    </row>
    <row r="82" ht="82.8" customHeight="1" spans="1:27">
      <c r="A82" s="20">
        <v>89</v>
      </c>
      <c r="B82" s="21" t="s">
        <v>807</v>
      </c>
      <c r="C82" s="21"/>
      <c r="D82" s="21"/>
      <c r="E82" s="21" t="s">
        <v>940</v>
      </c>
      <c r="F82" s="33" t="s">
        <v>97</v>
      </c>
      <c r="G82" s="33"/>
      <c r="H82" s="20" t="s">
        <v>58</v>
      </c>
      <c r="I82" s="22" t="s">
        <v>318</v>
      </c>
      <c r="J82" s="32"/>
      <c r="K82" s="32"/>
      <c r="L82" s="32"/>
      <c r="M82" s="32"/>
      <c r="N82" s="22" t="s">
        <v>921</v>
      </c>
      <c r="O82" s="32"/>
      <c r="P82" s="32"/>
      <c r="Q82" s="32" t="s">
        <v>52</v>
      </c>
      <c r="R82" s="32"/>
      <c r="S82" s="22" t="s">
        <v>65</v>
      </c>
      <c r="T82" s="22" t="s">
        <v>941</v>
      </c>
      <c r="U82" s="62"/>
      <c r="V82" s="22" t="s">
        <v>513</v>
      </c>
      <c r="W82" s="22">
        <v>17.6</v>
      </c>
      <c r="X82" s="22">
        <v>33.748</v>
      </c>
      <c r="Y82" s="62"/>
      <c r="Z82" s="64">
        <v>3.8</v>
      </c>
      <c r="AA82" s="33"/>
    </row>
    <row r="83" ht="82.8" customHeight="1" spans="1:27">
      <c r="A83" s="20">
        <v>4</v>
      </c>
      <c r="B83" s="21" t="s">
        <v>807</v>
      </c>
      <c r="C83" s="21" t="s">
        <v>98</v>
      </c>
      <c r="D83" s="21"/>
      <c r="E83" s="21" t="s">
        <v>942</v>
      </c>
      <c r="F83" s="21" t="s">
        <v>97</v>
      </c>
      <c r="G83" s="21"/>
      <c r="H83" s="20" t="s">
        <v>58</v>
      </c>
      <c r="I83" s="22" t="s">
        <v>318</v>
      </c>
      <c r="J83" s="32"/>
      <c r="K83" s="32"/>
      <c r="L83" s="32"/>
      <c r="M83" s="32"/>
      <c r="N83" s="22" t="s">
        <v>921</v>
      </c>
      <c r="O83" s="32"/>
      <c r="P83" s="32"/>
      <c r="Q83" s="32" t="s">
        <v>52</v>
      </c>
      <c r="R83" s="32"/>
      <c r="S83" s="22" t="s">
        <v>763</v>
      </c>
      <c r="T83" s="22" t="s">
        <v>928</v>
      </c>
      <c r="U83" s="62"/>
      <c r="V83" s="22" t="s">
        <v>513</v>
      </c>
      <c r="W83" s="22">
        <v>2</v>
      </c>
      <c r="X83" s="22">
        <v>29.5949</v>
      </c>
      <c r="Y83" s="62"/>
      <c r="Z83" s="64">
        <v>3.8</v>
      </c>
      <c r="AA83" s="33"/>
    </row>
    <row r="84" ht="66" customHeight="1" spans="1:27">
      <c r="A84" s="20">
        <v>8</v>
      </c>
      <c r="B84" s="21" t="s">
        <v>807</v>
      </c>
      <c r="C84" s="21"/>
      <c r="D84" s="21"/>
      <c r="E84" s="21" t="s">
        <v>943</v>
      </c>
      <c r="F84" s="21" t="s">
        <v>138</v>
      </c>
      <c r="G84" s="21" t="s">
        <v>944</v>
      </c>
      <c r="H84" s="20" t="s">
        <v>58</v>
      </c>
      <c r="I84" s="21" t="s">
        <v>133</v>
      </c>
      <c r="J84" s="32"/>
      <c r="K84" s="32"/>
      <c r="L84" s="32"/>
      <c r="M84" s="32"/>
      <c r="N84" s="32" t="s">
        <v>139</v>
      </c>
      <c r="O84" s="32"/>
      <c r="P84" s="119" t="s">
        <v>52</v>
      </c>
      <c r="Q84" s="32"/>
      <c r="R84" s="32"/>
      <c r="S84" s="22" t="s">
        <v>65</v>
      </c>
      <c r="T84" s="22" t="s">
        <v>945</v>
      </c>
      <c r="U84" s="62"/>
      <c r="V84" s="36"/>
      <c r="W84" s="36"/>
      <c r="X84" s="32">
        <v>100.88</v>
      </c>
      <c r="Y84" s="36"/>
      <c r="Z84" s="36"/>
      <c r="AA84" s="21"/>
    </row>
    <row r="85" ht="66" customHeight="1" spans="1:27">
      <c r="A85" s="20">
        <v>9</v>
      </c>
      <c r="B85" s="21" t="s">
        <v>807</v>
      </c>
      <c r="C85" s="21"/>
      <c r="D85" s="21"/>
      <c r="E85" s="21" t="s">
        <v>946</v>
      </c>
      <c r="F85" s="21" t="s">
        <v>138</v>
      </c>
      <c r="G85" s="21" t="s">
        <v>947</v>
      </c>
      <c r="H85" s="20" t="s">
        <v>58</v>
      </c>
      <c r="I85" s="21" t="s">
        <v>133</v>
      </c>
      <c r="J85" s="32"/>
      <c r="K85" s="32"/>
      <c r="L85" s="32"/>
      <c r="M85" s="32"/>
      <c r="N85" s="32" t="s">
        <v>139</v>
      </c>
      <c r="O85" s="32"/>
      <c r="P85" s="119" t="s">
        <v>52</v>
      </c>
      <c r="Q85" s="32"/>
      <c r="R85" s="32"/>
      <c r="S85" s="32" t="s">
        <v>65</v>
      </c>
      <c r="T85" s="21" t="s">
        <v>948</v>
      </c>
      <c r="U85" s="29"/>
      <c r="V85" s="36"/>
      <c r="W85" s="36"/>
      <c r="X85" s="32">
        <v>81.61</v>
      </c>
      <c r="Y85" s="36"/>
      <c r="Z85" s="36"/>
      <c r="AA85" s="21"/>
    </row>
    <row r="86" ht="66" customHeight="1" spans="1:27">
      <c r="A86" s="20">
        <v>10</v>
      </c>
      <c r="B86" s="21" t="s">
        <v>807</v>
      </c>
      <c r="C86" s="21"/>
      <c r="D86" s="21"/>
      <c r="E86" s="21" t="s">
        <v>949</v>
      </c>
      <c r="F86" s="21" t="s">
        <v>97</v>
      </c>
      <c r="G86" s="21" t="s">
        <v>950</v>
      </c>
      <c r="H86" s="21" t="s">
        <v>50</v>
      </c>
      <c r="I86" s="21" t="s">
        <v>826</v>
      </c>
      <c r="J86" s="20" t="s">
        <v>52</v>
      </c>
      <c r="K86" s="21"/>
      <c r="L86" s="21"/>
      <c r="M86" s="21"/>
      <c r="N86" s="21"/>
      <c r="O86" s="21"/>
      <c r="P86" s="21" t="s">
        <v>52</v>
      </c>
      <c r="Q86" s="21"/>
      <c r="R86" s="21"/>
      <c r="S86" s="21" t="s">
        <v>65</v>
      </c>
      <c r="T86" s="21" t="s">
        <v>951</v>
      </c>
      <c r="U86" s="29"/>
      <c r="V86" s="21" t="s">
        <v>206</v>
      </c>
      <c r="W86" s="21">
        <v>15.7</v>
      </c>
      <c r="X86" s="21">
        <v>151.406</v>
      </c>
      <c r="Y86" s="29"/>
      <c r="Z86" s="21">
        <v>7.5</v>
      </c>
      <c r="AA86" s="21"/>
    </row>
    <row r="87" ht="66" customHeight="1" spans="1:27">
      <c r="A87" s="20">
        <v>12</v>
      </c>
      <c r="B87" s="21" t="s">
        <v>807</v>
      </c>
      <c r="C87" s="21" t="s">
        <v>98</v>
      </c>
      <c r="D87" s="21"/>
      <c r="E87" s="21" t="s">
        <v>952</v>
      </c>
      <c r="F87" s="21" t="s">
        <v>138</v>
      </c>
      <c r="G87" s="21" t="s">
        <v>953</v>
      </c>
      <c r="H87" s="21" t="s">
        <v>50</v>
      </c>
      <c r="I87" s="21" t="s">
        <v>826</v>
      </c>
      <c r="J87" s="20" t="s">
        <v>52</v>
      </c>
      <c r="K87" s="21"/>
      <c r="L87" s="21"/>
      <c r="M87" s="21"/>
      <c r="N87" s="21"/>
      <c r="O87" s="21" t="s">
        <v>52</v>
      </c>
      <c r="P87" s="21"/>
      <c r="Q87" s="21"/>
      <c r="R87" s="21" t="s">
        <v>954</v>
      </c>
      <c r="S87" s="21" t="s">
        <v>65</v>
      </c>
      <c r="T87" s="21" t="s">
        <v>955</v>
      </c>
      <c r="U87" s="29"/>
      <c r="V87" s="21" t="s">
        <v>513</v>
      </c>
      <c r="W87" s="21">
        <v>7</v>
      </c>
      <c r="X87" s="21">
        <v>98.8</v>
      </c>
      <c r="Y87" s="29"/>
      <c r="Z87" s="21">
        <v>4.5</v>
      </c>
      <c r="AA87" s="21"/>
    </row>
    <row r="88" ht="66" customHeight="1" spans="1:27">
      <c r="A88" s="20">
        <v>14</v>
      </c>
      <c r="B88" s="21" t="s">
        <v>807</v>
      </c>
      <c r="C88" s="21"/>
      <c r="D88" s="21"/>
      <c r="E88" s="21" t="s">
        <v>956</v>
      </c>
      <c r="F88" s="21" t="s">
        <v>138</v>
      </c>
      <c r="G88" s="21" t="s">
        <v>957</v>
      </c>
      <c r="H88" s="20" t="s">
        <v>50</v>
      </c>
      <c r="I88" s="21" t="s">
        <v>826</v>
      </c>
      <c r="J88" s="20" t="s">
        <v>52</v>
      </c>
      <c r="K88" s="21"/>
      <c r="L88" s="21"/>
      <c r="M88" s="21"/>
      <c r="N88" s="21"/>
      <c r="O88" s="21"/>
      <c r="P88" s="21"/>
      <c r="Q88" s="21" t="s">
        <v>52</v>
      </c>
      <c r="R88" s="21"/>
      <c r="S88" s="21" t="s">
        <v>65</v>
      </c>
      <c r="T88" s="21" t="s">
        <v>958</v>
      </c>
      <c r="U88" s="29"/>
      <c r="V88" s="21" t="s">
        <v>959</v>
      </c>
      <c r="W88" s="21">
        <v>22.5</v>
      </c>
      <c r="X88" s="21">
        <v>368.5</v>
      </c>
      <c r="Y88" s="29"/>
      <c r="Z88" s="21">
        <v>10.78</v>
      </c>
      <c r="AA88" s="21"/>
    </row>
    <row r="89" ht="66" customHeight="1" spans="1:27">
      <c r="A89" s="20">
        <v>16</v>
      </c>
      <c r="B89" s="21" t="s">
        <v>807</v>
      </c>
      <c r="C89" s="21"/>
      <c r="D89" s="21"/>
      <c r="E89" s="21" t="s">
        <v>960</v>
      </c>
      <c r="F89" s="21" t="s">
        <v>138</v>
      </c>
      <c r="G89" s="21" t="s">
        <v>961</v>
      </c>
      <c r="H89" s="21" t="s">
        <v>962</v>
      </c>
      <c r="I89" s="21" t="s">
        <v>51</v>
      </c>
      <c r="J89" s="32"/>
      <c r="K89" s="32"/>
      <c r="L89" s="32"/>
      <c r="M89" s="32"/>
      <c r="N89" s="22" t="s">
        <v>714</v>
      </c>
      <c r="O89" s="20" t="s">
        <v>58</v>
      </c>
      <c r="P89" s="32"/>
      <c r="Q89" s="32"/>
      <c r="R89" s="32"/>
      <c r="S89" s="22" t="s">
        <v>60</v>
      </c>
      <c r="T89" s="22" t="s">
        <v>963</v>
      </c>
      <c r="U89" s="62"/>
      <c r="V89" s="22" t="s">
        <v>886</v>
      </c>
      <c r="W89" s="20">
        <v>3</v>
      </c>
      <c r="X89" s="103">
        <v>117.7635</v>
      </c>
      <c r="Y89" s="106"/>
      <c r="Z89" s="20">
        <v>2.94</v>
      </c>
      <c r="AA89" s="21"/>
    </row>
    <row r="90" ht="66" customHeight="1" spans="1:27">
      <c r="A90" s="20">
        <v>19</v>
      </c>
      <c r="B90" s="21" t="s">
        <v>807</v>
      </c>
      <c r="C90" s="21"/>
      <c r="D90" s="21"/>
      <c r="E90" s="21" t="s">
        <v>964</v>
      </c>
      <c r="F90" s="21" t="s">
        <v>97</v>
      </c>
      <c r="G90" s="21" t="s">
        <v>965</v>
      </c>
      <c r="H90" s="20" t="s">
        <v>50</v>
      </c>
      <c r="I90" s="21" t="s">
        <v>826</v>
      </c>
      <c r="J90" s="20"/>
      <c r="K90" s="21"/>
      <c r="L90" s="21"/>
      <c r="M90" s="21"/>
      <c r="N90" s="21" t="s">
        <v>613</v>
      </c>
      <c r="O90" s="21"/>
      <c r="P90" s="21"/>
      <c r="Q90" s="21" t="s">
        <v>52</v>
      </c>
      <c r="R90" s="21"/>
      <c r="S90" s="21" t="s">
        <v>65</v>
      </c>
      <c r="T90" s="21" t="s">
        <v>966</v>
      </c>
      <c r="U90" s="29"/>
      <c r="V90" s="21" t="s">
        <v>967</v>
      </c>
      <c r="W90" s="21">
        <v>1.84</v>
      </c>
      <c r="X90" s="21">
        <v>29.69</v>
      </c>
      <c r="Y90" s="29"/>
      <c r="Z90" s="21">
        <v>1.5</v>
      </c>
      <c r="AA90" s="21"/>
    </row>
    <row r="91" ht="66" customHeight="1" spans="1:27">
      <c r="A91" s="20">
        <v>20</v>
      </c>
      <c r="B91" s="21" t="s">
        <v>807</v>
      </c>
      <c r="C91" s="21"/>
      <c r="D91" s="21"/>
      <c r="E91" s="21" t="s">
        <v>968</v>
      </c>
      <c r="F91" s="21" t="s">
        <v>97</v>
      </c>
      <c r="G91" s="21" t="s">
        <v>969</v>
      </c>
      <c r="H91" s="20" t="s">
        <v>50</v>
      </c>
      <c r="I91" s="21" t="s">
        <v>826</v>
      </c>
      <c r="J91" s="20"/>
      <c r="K91" s="21"/>
      <c r="L91" s="21"/>
      <c r="M91" s="21"/>
      <c r="N91" s="21" t="s">
        <v>613</v>
      </c>
      <c r="O91" s="21"/>
      <c r="P91" s="21"/>
      <c r="Q91" s="21" t="s">
        <v>52</v>
      </c>
      <c r="R91" s="21"/>
      <c r="S91" s="21" t="s">
        <v>65</v>
      </c>
      <c r="T91" s="21" t="s">
        <v>966</v>
      </c>
      <c r="U91" s="29"/>
      <c r="V91" s="21" t="s">
        <v>967</v>
      </c>
      <c r="W91" s="21">
        <v>1.84</v>
      </c>
      <c r="X91" s="21">
        <v>29.7</v>
      </c>
      <c r="Y91" s="29"/>
      <c r="Z91" s="21">
        <v>1.5</v>
      </c>
      <c r="AA91" s="21"/>
    </row>
    <row r="92" ht="66" customHeight="1" spans="1:27">
      <c r="A92" s="20">
        <v>8</v>
      </c>
      <c r="B92" s="21" t="s">
        <v>807</v>
      </c>
      <c r="C92" s="21" t="s">
        <v>362</v>
      </c>
      <c r="D92" s="21" t="s">
        <v>363</v>
      </c>
      <c r="E92" s="21" t="s">
        <v>970</v>
      </c>
      <c r="F92" s="21" t="s">
        <v>57</v>
      </c>
      <c r="G92" s="21" t="s">
        <v>971</v>
      </c>
      <c r="H92" s="20" t="s">
        <v>58</v>
      </c>
      <c r="I92" s="21" t="s">
        <v>972</v>
      </c>
      <c r="J92" s="32" t="s">
        <v>52</v>
      </c>
      <c r="K92" s="32"/>
      <c r="L92" s="32"/>
      <c r="M92" s="32"/>
      <c r="N92" s="32"/>
      <c r="O92" s="32"/>
      <c r="P92" s="32" t="s">
        <v>52</v>
      </c>
      <c r="Q92" s="32"/>
      <c r="R92" s="32"/>
      <c r="S92" s="22" t="s">
        <v>837</v>
      </c>
      <c r="T92" s="22" t="s">
        <v>973</v>
      </c>
      <c r="U92" s="62"/>
      <c r="V92" s="22" t="s">
        <v>851</v>
      </c>
      <c r="W92" s="22">
        <v>2.16</v>
      </c>
      <c r="X92" s="64">
        <v>71.2</v>
      </c>
      <c r="Y92" s="112"/>
      <c r="Z92" s="22" t="s">
        <v>853</v>
      </c>
      <c r="AA92" s="21" t="s">
        <v>974</v>
      </c>
    </row>
    <row r="93" ht="66" customHeight="1" spans="1:27">
      <c r="A93" s="20">
        <v>9</v>
      </c>
      <c r="B93" s="21" t="s">
        <v>807</v>
      </c>
      <c r="C93" s="21"/>
      <c r="D93" s="21"/>
      <c r="E93" s="21" t="s">
        <v>975</v>
      </c>
      <c r="F93" s="21" t="s">
        <v>57</v>
      </c>
      <c r="G93" s="21" t="s">
        <v>910</v>
      </c>
      <c r="H93" s="20" t="s">
        <v>58</v>
      </c>
      <c r="I93" s="21" t="s">
        <v>826</v>
      </c>
      <c r="J93" s="32"/>
      <c r="K93" s="32"/>
      <c r="L93" s="32"/>
      <c r="M93" s="32"/>
      <c r="N93" s="32" t="s">
        <v>139</v>
      </c>
      <c r="O93" s="32"/>
      <c r="P93" s="32"/>
      <c r="Q93" s="21" t="s">
        <v>52</v>
      </c>
      <c r="R93" s="32"/>
      <c r="S93" s="21" t="s">
        <v>837</v>
      </c>
      <c r="T93" s="21" t="s">
        <v>911</v>
      </c>
      <c r="U93" s="29"/>
      <c r="V93" s="21" t="s">
        <v>513</v>
      </c>
      <c r="W93" s="32">
        <v>9.23</v>
      </c>
      <c r="X93" s="32">
        <v>106.9</v>
      </c>
      <c r="Y93" s="36"/>
      <c r="Z93" s="32">
        <v>1</v>
      </c>
      <c r="AA93" s="21" t="s">
        <v>912</v>
      </c>
    </row>
    <row r="94" ht="85.8" customHeight="1" spans="1:27">
      <c r="A94" s="20">
        <v>12</v>
      </c>
      <c r="B94" s="21" t="s">
        <v>807</v>
      </c>
      <c r="C94" s="21"/>
      <c r="D94" s="21"/>
      <c r="E94" s="21" t="s">
        <v>976</v>
      </c>
      <c r="F94" s="21" t="s">
        <v>57</v>
      </c>
      <c r="G94" s="21" t="s">
        <v>971</v>
      </c>
      <c r="H94" s="20" t="s">
        <v>58</v>
      </c>
      <c r="I94" s="21" t="s">
        <v>972</v>
      </c>
      <c r="J94" s="32" t="s">
        <v>52</v>
      </c>
      <c r="K94" s="32"/>
      <c r="L94" s="32"/>
      <c r="M94" s="32"/>
      <c r="N94" s="32"/>
      <c r="O94" s="32"/>
      <c r="P94" s="32" t="s">
        <v>52</v>
      </c>
      <c r="Q94" s="32"/>
      <c r="R94" s="32"/>
      <c r="S94" s="22" t="s">
        <v>837</v>
      </c>
      <c r="T94" s="22" t="s">
        <v>973</v>
      </c>
      <c r="U94" s="62"/>
      <c r="V94" s="22" t="s">
        <v>851</v>
      </c>
      <c r="W94" s="22">
        <v>2.16</v>
      </c>
      <c r="X94" s="64">
        <v>71.2</v>
      </c>
      <c r="Y94" s="112"/>
      <c r="Z94" s="22" t="s">
        <v>853</v>
      </c>
      <c r="AA94" s="21" t="s">
        <v>977</v>
      </c>
    </row>
    <row r="95" ht="66" customHeight="1" spans="1:27">
      <c r="A95" s="20">
        <v>21</v>
      </c>
      <c r="B95" s="21" t="s">
        <v>807</v>
      </c>
      <c r="C95" s="21"/>
      <c r="D95" s="21"/>
      <c r="E95" s="21" t="s">
        <v>978</v>
      </c>
      <c r="F95" s="114" t="s">
        <v>97</v>
      </c>
      <c r="G95" s="114" t="s">
        <v>979</v>
      </c>
      <c r="H95" s="20" t="s">
        <v>58</v>
      </c>
      <c r="I95" s="21" t="s">
        <v>826</v>
      </c>
      <c r="J95" s="32"/>
      <c r="K95" s="32"/>
      <c r="L95" s="32"/>
      <c r="M95" s="32"/>
      <c r="N95" s="32" t="s">
        <v>613</v>
      </c>
      <c r="O95" s="32"/>
      <c r="P95" s="32"/>
      <c r="Q95" s="21" t="s">
        <v>52</v>
      </c>
      <c r="R95" s="32"/>
      <c r="S95" s="21" t="s">
        <v>837</v>
      </c>
      <c r="T95" s="22" t="s">
        <v>937</v>
      </c>
      <c r="U95" s="62"/>
      <c r="V95" s="22" t="s">
        <v>457</v>
      </c>
      <c r="W95" s="22">
        <v>13.77</v>
      </c>
      <c r="X95" s="22">
        <v>46.45</v>
      </c>
      <c r="Y95" s="62"/>
      <c r="Z95" s="22">
        <v>5.02</v>
      </c>
      <c r="AA95" s="21"/>
    </row>
    <row r="96" ht="66" customHeight="1" spans="1:27">
      <c r="A96" s="20">
        <v>22</v>
      </c>
      <c r="B96" s="21" t="s">
        <v>807</v>
      </c>
      <c r="C96" s="21"/>
      <c r="D96" s="21"/>
      <c r="E96" s="21" t="s">
        <v>980</v>
      </c>
      <c r="F96" s="114" t="s">
        <v>97</v>
      </c>
      <c r="G96" s="114" t="s">
        <v>981</v>
      </c>
      <c r="H96" s="20" t="s">
        <v>58</v>
      </c>
      <c r="I96" s="21" t="s">
        <v>826</v>
      </c>
      <c r="J96" s="32"/>
      <c r="K96" s="32"/>
      <c r="L96" s="32"/>
      <c r="M96" s="32"/>
      <c r="N96" s="32" t="s">
        <v>139</v>
      </c>
      <c r="O96" s="32"/>
      <c r="P96" s="32"/>
      <c r="Q96" s="21" t="s">
        <v>52</v>
      </c>
      <c r="R96" s="32"/>
      <c r="S96" s="21" t="s">
        <v>837</v>
      </c>
      <c r="T96" s="22" t="s">
        <v>982</v>
      </c>
      <c r="U96" s="62"/>
      <c r="V96" s="22" t="s">
        <v>457</v>
      </c>
      <c r="W96" s="22">
        <v>13.77</v>
      </c>
      <c r="X96" s="22">
        <v>87.05</v>
      </c>
      <c r="Y96" s="62"/>
      <c r="Z96" s="22">
        <v>5.02</v>
      </c>
      <c r="AA96" s="21"/>
    </row>
    <row r="97" ht="66" customHeight="1" spans="1:27">
      <c r="A97" s="20">
        <v>23</v>
      </c>
      <c r="B97" s="21" t="s">
        <v>807</v>
      </c>
      <c r="C97" s="21"/>
      <c r="D97" s="21"/>
      <c r="E97" s="21" t="s">
        <v>983</v>
      </c>
      <c r="F97" s="114" t="s">
        <v>350</v>
      </c>
      <c r="G97" s="114" t="s">
        <v>984</v>
      </c>
      <c r="H97" s="20" t="s">
        <v>58</v>
      </c>
      <c r="I97" s="21" t="s">
        <v>826</v>
      </c>
      <c r="J97" s="32"/>
      <c r="K97" s="32"/>
      <c r="L97" s="32"/>
      <c r="M97" s="32"/>
      <c r="N97" s="32" t="s">
        <v>139</v>
      </c>
      <c r="O97" s="32"/>
      <c r="P97" s="32"/>
      <c r="Q97" s="21" t="s">
        <v>52</v>
      </c>
      <c r="R97" s="32"/>
      <c r="S97" s="21" t="s">
        <v>837</v>
      </c>
      <c r="T97" s="22" t="s">
        <v>838</v>
      </c>
      <c r="U97" s="62"/>
      <c r="V97" s="22" t="s">
        <v>457</v>
      </c>
      <c r="W97" s="22">
        <v>13.77</v>
      </c>
      <c r="X97" s="22">
        <v>141.02</v>
      </c>
      <c r="Y97" s="62"/>
      <c r="Z97" s="22">
        <v>5.02</v>
      </c>
      <c r="AA97" s="21"/>
    </row>
    <row r="98" ht="66" customHeight="1" spans="1:27">
      <c r="A98" s="20">
        <v>25</v>
      </c>
      <c r="B98" s="21" t="s">
        <v>807</v>
      </c>
      <c r="C98" s="21"/>
      <c r="D98" s="21"/>
      <c r="E98" s="21" t="s">
        <v>985</v>
      </c>
      <c r="F98" s="21" t="s">
        <v>350</v>
      </c>
      <c r="G98" s="21" t="s">
        <v>986</v>
      </c>
      <c r="H98" s="21" t="s">
        <v>50</v>
      </c>
      <c r="I98" s="21" t="s">
        <v>826</v>
      </c>
      <c r="J98" s="21"/>
      <c r="K98" s="21"/>
      <c r="L98" s="21"/>
      <c r="M98" s="21"/>
      <c r="N98" s="21" t="s">
        <v>139</v>
      </c>
      <c r="O98" s="21"/>
      <c r="P98" s="21"/>
      <c r="Q98" s="21" t="s">
        <v>52</v>
      </c>
      <c r="R98" s="21"/>
      <c r="S98" s="21" t="s">
        <v>335</v>
      </c>
      <c r="T98" s="21" t="s">
        <v>987</v>
      </c>
      <c r="U98" s="29"/>
      <c r="V98" s="21" t="s">
        <v>988</v>
      </c>
      <c r="W98" s="21">
        <v>15</v>
      </c>
      <c r="X98" s="21">
        <v>114.76</v>
      </c>
      <c r="Y98" s="29"/>
      <c r="Z98" s="21">
        <v>9</v>
      </c>
      <c r="AA98" s="21"/>
    </row>
    <row r="99" ht="66" customHeight="1" spans="1:27">
      <c r="A99" s="20">
        <v>26</v>
      </c>
      <c r="B99" s="21" t="s">
        <v>807</v>
      </c>
      <c r="C99" s="21"/>
      <c r="D99" s="21"/>
      <c r="E99" s="21" t="s">
        <v>989</v>
      </c>
      <c r="F99" s="21" t="s">
        <v>350</v>
      </c>
      <c r="G99" s="21" t="s">
        <v>990</v>
      </c>
      <c r="H99" s="21" t="s">
        <v>50</v>
      </c>
      <c r="I99" s="21" t="s">
        <v>826</v>
      </c>
      <c r="J99" s="21"/>
      <c r="K99" s="21"/>
      <c r="L99" s="21"/>
      <c r="M99" s="21"/>
      <c r="N99" s="21" t="s">
        <v>139</v>
      </c>
      <c r="O99" s="21"/>
      <c r="P99" s="21"/>
      <c r="Q99" s="21" t="s">
        <v>52</v>
      </c>
      <c r="R99" s="21"/>
      <c r="S99" s="21" t="s">
        <v>335</v>
      </c>
      <c r="T99" s="21" t="s">
        <v>991</v>
      </c>
      <c r="U99" s="29"/>
      <c r="V99" s="21" t="s">
        <v>988</v>
      </c>
      <c r="W99" s="21">
        <v>15</v>
      </c>
      <c r="X99" s="21">
        <v>89.8</v>
      </c>
      <c r="Y99" s="29"/>
      <c r="Z99" s="21">
        <v>9</v>
      </c>
      <c r="AA99" s="21"/>
    </row>
    <row r="100" ht="66" customHeight="1" spans="1:27">
      <c r="A100" s="20">
        <v>27</v>
      </c>
      <c r="B100" s="21" t="s">
        <v>807</v>
      </c>
      <c r="C100" s="21"/>
      <c r="D100" s="21"/>
      <c r="E100" s="21" t="s">
        <v>992</v>
      </c>
      <c r="F100" s="21" t="s">
        <v>350</v>
      </c>
      <c r="G100" s="21" t="s">
        <v>993</v>
      </c>
      <c r="H100" s="21" t="s">
        <v>50</v>
      </c>
      <c r="I100" s="21" t="s">
        <v>826</v>
      </c>
      <c r="J100" s="21"/>
      <c r="K100" s="21"/>
      <c r="L100" s="21"/>
      <c r="M100" s="21"/>
      <c r="N100" s="21" t="s">
        <v>139</v>
      </c>
      <c r="O100" s="21"/>
      <c r="P100" s="21"/>
      <c r="Q100" s="21" t="s">
        <v>52</v>
      </c>
      <c r="R100" s="21"/>
      <c r="S100" s="21" t="s">
        <v>335</v>
      </c>
      <c r="T100" s="21" t="s">
        <v>994</v>
      </c>
      <c r="U100" s="29"/>
      <c r="V100" s="21" t="s">
        <v>988</v>
      </c>
      <c r="W100" s="21">
        <v>15</v>
      </c>
      <c r="X100" s="21">
        <v>111.5</v>
      </c>
      <c r="Y100" s="29"/>
      <c r="Z100" s="21">
        <v>9</v>
      </c>
      <c r="AA100" s="21"/>
    </row>
    <row r="101" ht="66" customHeight="1" spans="1:27">
      <c r="A101" s="20">
        <v>43</v>
      </c>
      <c r="B101" s="21" t="s">
        <v>807</v>
      </c>
      <c r="C101" s="21"/>
      <c r="D101" s="21"/>
      <c r="E101" s="21" t="s">
        <v>995</v>
      </c>
      <c r="F101" s="21"/>
      <c r="G101" s="21"/>
      <c r="H101" s="20" t="s">
        <v>278</v>
      </c>
      <c r="I101" s="20"/>
      <c r="J101" s="32"/>
      <c r="K101" s="32"/>
      <c r="L101" s="32"/>
      <c r="M101" s="32"/>
      <c r="N101" s="21" t="s">
        <v>996</v>
      </c>
      <c r="O101" s="32"/>
      <c r="P101" s="32"/>
      <c r="Q101" s="32" t="s">
        <v>25</v>
      </c>
      <c r="R101" s="32"/>
      <c r="S101" s="21" t="s">
        <v>60</v>
      </c>
      <c r="T101" s="21" t="s">
        <v>963</v>
      </c>
      <c r="U101" s="29"/>
      <c r="V101" s="21" t="s">
        <v>997</v>
      </c>
      <c r="W101" s="20">
        <v>0.3</v>
      </c>
      <c r="X101" s="20">
        <v>29.03</v>
      </c>
      <c r="Y101" s="63"/>
      <c r="Z101" s="20">
        <v>0.2</v>
      </c>
      <c r="AA101" s="21"/>
    </row>
    <row r="102" ht="66" customHeight="1" spans="1:27">
      <c r="A102" s="20">
        <v>47</v>
      </c>
      <c r="B102" s="21" t="s">
        <v>807</v>
      </c>
      <c r="C102" s="21"/>
      <c r="D102" s="21"/>
      <c r="E102" s="21" t="s">
        <v>998</v>
      </c>
      <c r="F102" s="21"/>
      <c r="G102" s="21"/>
      <c r="H102" s="21" t="s">
        <v>58</v>
      </c>
      <c r="I102" s="21" t="s">
        <v>318</v>
      </c>
      <c r="J102" s="22"/>
      <c r="K102" s="22"/>
      <c r="L102" s="22"/>
      <c r="M102" s="22"/>
      <c r="N102" s="22" t="s">
        <v>921</v>
      </c>
      <c r="O102" s="22"/>
      <c r="P102" s="22"/>
      <c r="Q102" s="32" t="s">
        <v>52</v>
      </c>
      <c r="R102" s="22"/>
      <c r="S102" s="62"/>
      <c r="T102" s="22" t="s">
        <v>999</v>
      </c>
      <c r="U102" s="62"/>
      <c r="V102" s="62"/>
      <c r="W102" s="62"/>
      <c r="X102" s="22">
        <v>41.1053</v>
      </c>
      <c r="Y102" s="62"/>
      <c r="Z102" s="62"/>
      <c r="AA102" s="21" t="s">
        <v>1000</v>
      </c>
    </row>
    <row r="103" ht="66" customHeight="1" spans="1:27">
      <c r="A103" s="20">
        <v>5</v>
      </c>
      <c r="B103" s="22" t="s">
        <v>807</v>
      </c>
      <c r="C103" s="21" t="s">
        <v>621</v>
      </c>
      <c r="D103" s="21" t="s">
        <v>622</v>
      </c>
      <c r="E103" s="21" t="s">
        <v>1001</v>
      </c>
      <c r="F103" s="21" t="s">
        <v>1002</v>
      </c>
      <c r="G103" s="21" t="s">
        <v>1003</v>
      </c>
      <c r="H103" s="20" t="s">
        <v>58</v>
      </c>
      <c r="I103" s="20" t="s">
        <v>128</v>
      </c>
      <c r="J103" s="32"/>
      <c r="K103" s="32"/>
      <c r="L103" s="32"/>
      <c r="M103" s="32"/>
      <c r="N103" s="22" t="s">
        <v>613</v>
      </c>
      <c r="O103" s="32"/>
      <c r="P103" s="32"/>
      <c r="Q103" s="21" t="s">
        <v>52</v>
      </c>
      <c r="R103" s="32"/>
      <c r="S103" s="22" t="s">
        <v>1004</v>
      </c>
      <c r="T103" s="22" t="s">
        <v>1005</v>
      </c>
      <c r="U103" s="62"/>
      <c r="V103" s="22" t="s">
        <v>457</v>
      </c>
      <c r="W103" s="20">
        <v>1</v>
      </c>
      <c r="X103" s="20">
        <v>19.89</v>
      </c>
      <c r="Y103" s="63"/>
      <c r="Z103" s="20">
        <v>0.3</v>
      </c>
      <c r="AA103" s="21"/>
    </row>
    <row r="104" ht="79.2" customHeight="1" spans="1:27">
      <c r="A104" s="20">
        <v>8</v>
      </c>
      <c r="B104" s="22" t="s">
        <v>807</v>
      </c>
      <c r="C104" s="21"/>
      <c r="D104" s="21"/>
      <c r="E104" s="21" t="s">
        <v>1006</v>
      </c>
      <c r="F104" s="21"/>
      <c r="G104" s="21"/>
      <c r="H104" s="20" t="s">
        <v>278</v>
      </c>
      <c r="I104" s="20"/>
      <c r="J104" s="32"/>
      <c r="K104" s="32"/>
      <c r="L104" s="32"/>
      <c r="M104" s="32"/>
      <c r="N104" s="21" t="s">
        <v>996</v>
      </c>
      <c r="O104" s="32"/>
      <c r="P104" s="32"/>
      <c r="Q104" s="32" t="s">
        <v>25</v>
      </c>
      <c r="R104" s="32"/>
      <c r="S104" s="22" t="s">
        <v>60</v>
      </c>
      <c r="T104" s="22" t="s">
        <v>963</v>
      </c>
      <c r="U104" s="62"/>
      <c r="V104" s="22" t="s">
        <v>886</v>
      </c>
      <c r="W104" s="20">
        <v>0.3</v>
      </c>
      <c r="X104" s="20">
        <v>22.59</v>
      </c>
      <c r="Y104" s="63"/>
      <c r="Z104" s="20">
        <v>0.2</v>
      </c>
      <c r="AA104" s="21"/>
    </row>
    <row r="105" ht="30" customHeight="1" spans="1:27">
      <c r="A105" s="20"/>
      <c r="B105" s="22"/>
      <c r="C105" s="21"/>
      <c r="D105" s="21"/>
      <c r="E105" s="21"/>
      <c r="F105" s="21"/>
      <c r="G105" s="21"/>
      <c r="H105" s="20"/>
      <c r="I105" s="20"/>
      <c r="J105" s="32"/>
      <c r="K105" s="32"/>
      <c r="L105" s="32"/>
      <c r="M105" s="32"/>
      <c r="N105" s="32"/>
      <c r="O105" s="32"/>
      <c r="P105" s="32"/>
      <c r="Q105" s="32"/>
      <c r="R105" s="32"/>
      <c r="S105" s="32"/>
      <c r="T105" s="32"/>
      <c r="U105" s="36"/>
      <c r="V105" s="32"/>
      <c r="W105" s="32"/>
      <c r="X105" s="32"/>
      <c r="Y105" s="36"/>
      <c r="Z105" s="32"/>
      <c r="AA105" s="21"/>
    </row>
    <row r="106" ht="30" customHeight="1" spans="1:27">
      <c r="A106" s="96" t="s">
        <v>142</v>
      </c>
      <c r="B106" s="115"/>
      <c r="C106" s="96"/>
      <c r="D106" s="96"/>
      <c r="E106" s="96"/>
      <c r="F106" s="96"/>
      <c r="G106" s="96"/>
      <c r="H106" s="20"/>
      <c r="I106" s="20"/>
      <c r="J106" s="32"/>
      <c r="K106" s="32"/>
      <c r="L106" s="32"/>
      <c r="M106" s="32"/>
      <c r="N106" s="32"/>
      <c r="O106" s="32"/>
      <c r="P106" s="32"/>
      <c r="Q106" s="32"/>
      <c r="R106" s="32"/>
      <c r="S106" s="32"/>
      <c r="T106" s="32"/>
      <c r="U106" s="36"/>
      <c r="V106" s="32"/>
      <c r="W106" s="32"/>
      <c r="X106" s="32"/>
      <c r="Y106" s="36"/>
      <c r="Z106" s="32"/>
      <c r="AA106" s="21"/>
    </row>
    <row r="107" ht="67.05" customHeight="1" spans="1:27">
      <c r="A107" s="99">
        <v>1</v>
      </c>
      <c r="B107" s="21" t="s">
        <v>807</v>
      </c>
      <c r="C107" s="21"/>
      <c r="D107" s="21"/>
      <c r="E107" s="21" t="s">
        <v>1007</v>
      </c>
      <c r="F107" s="21" t="s">
        <v>57</v>
      </c>
      <c r="G107" s="21" t="s">
        <v>1008</v>
      </c>
      <c r="H107" s="20" t="s">
        <v>58</v>
      </c>
      <c r="I107" s="21" t="s">
        <v>826</v>
      </c>
      <c r="J107" s="20" t="s">
        <v>1009</v>
      </c>
      <c r="K107" s="21"/>
      <c r="L107" s="21"/>
      <c r="M107" s="21"/>
      <c r="N107" s="21"/>
      <c r="O107" s="21"/>
      <c r="P107" s="21"/>
      <c r="Q107" s="21" t="s">
        <v>52</v>
      </c>
      <c r="R107" s="21"/>
      <c r="S107" s="21" t="s">
        <v>1010</v>
      </c>
      <c r="T107" s="21" t="s">
        <v>1011</v>
      </c>
      <c r="U107" s="29"/>
      <c r="V107" s="21" t="s">
        <v>1012</v>
      </c>
      <c r="W107" s="21">
        <v>19.94</v>
      </c>
      <c r="X107" s="21">
        <v>58.21984</v>
      </c>
      <c r="Y107" s="29"/>
      <c r="Z107" s="21">
        <v>17</v>
      </c>
      <c r="AA107" s="21"/>
    </row>
    <row r="108" ht="67.05" customHeight="1" spans="1:27">
      <c r="A108" s="99">
        <v>2</v>
      </c>
      <c r="B108" s="21" t="s">
        <v>807</v>
      </c>
      <c r="C108" s="21"/>
      <c r="D108" s="21"/>
      <c r="E108" s="21" t="s">
        <v>1007</v>
      </c>
      <c r="F108" s="21" t="s">
        <v>57</v>
      </c>
      <c r="G108" s="21" t="s">
        <v>1013</v>
      </c>
      <c r="H108" s="20" t="s">
        <v>58</v>
      </c>
      <c r="I108" s="21" t="s">
        <v>826</v>
      </c>
      <c r="J108" s="20" t="s">
        <v>1009</v>
      </c>
      <c r="K108" s="21"/>
      <c r="L108" s="21"/>
      <c r="M108" s="21"/>
      <c r="N108" s="21"/>
      <c r="O108" s="21"/>
      <c r="P108" s="21"/>
      <c r="Q108" s="21" t="s">
        <v>52</v>
      </c>
      <c r="R108" s="21"/>
      <c r="S108" s="21" t="s">
        <v>1010</v>
      </c>
      <c r="T108" s="21" t="s">
        <v>911</v>
      </c>
      <c r="U108" s="29"/>
      <c r="V108" s="21" t="s">
        <v>1012</v>
      </c>
      <c r="W108" s="21"/>
      <c r="X108" s="21">
        <v>27.18303</v>
      </c>
      <c r="Y108" s="29"/>
      <c r="Z108" s="21"/>
      <c r="AA108" s="21"/>
    </row>
    <row r="109" ht="67.05" customHeight="1" spans="1:27">
      <c r="A109" s="99">
        <v>3</v>
      </c>
      <c r="B109" s="21" t="s">
        <v>807</v>
      </c>
      <c r="C109" s="22" t="s">
        <v>420</v>
      </c>
      <c r="D109" s="22" t="s">
        <v>421</v>
      </c>
      <c r="E109" s="21" t="s">
        <v>1014</v>
      </c>
      <c r="F109" s="21" t="s">
        <v>57</v>
      </c>
      <c r="G109" s="21" t="s">
        <v>1014</v>
      </c>
      <c r="H109" s="21" t="s">
        <v>50</v>
      </c>
      <c r="I109" s="21" t="s">
        <v>826</v>
      </c>
      <c r="J109" s="32"/>
      <c r="K109" s="32"/>
      <c r="L109" s="32"/>
      <c r="M109" s="32"/>
      <c r="N109" s="21" t="s">
        <v>139</v>
      </c>
      <c r="O109" s="32"/>
      <c r="P109" s="32"/>
      <c r="Q109" s="21" t="s">
        <v>52</v>
      </c>
      <c r="R109" s="32"/>
      <c r="S109" s="21" t="s">
        <v>837</v>
      </c>
      <c r="T109" s="22" t="s">
        <v>955</v>
      </c>
      <c r="U109" s="62"/>
      <c r="V109" s="22" t="s">
        <v>457</v>
      </c>
      <c r="W109" s="62"/>
      <c r="X109" s="22">
        <v>40.08</v>
      </c>
      <c r="Y109" s="62"/>
      <c r="Z109" s="21">
        <v>2</v>
      </c>
      <c r="AA109" s="21" t="s">
        <v>1015</v>
      </c>
    </row>
    <row r="110" ht="39" customHeight="1" spans="1:27">
      <c r="A110" s="52" t="s">
        <v>145</v>
      </c>
      <c r="B110" s="53"/>
      <c r="C110" s="52"/>
      <c r="D110" s="21"/>
      <c r="E110" s="21"/>
      <c r="F110" s="21"/>
      <c r="G110" s="21"/>
      <c r="H110" s="20"/>
      <c r="I110" s="20"/>
      <c r="J110" s="32"/>
      <c r="K110" s="32"/>
      <c r="L110" s="32"/>
      <c r="M110" s="32"/>
      <c r="N110" s="32"/>
      <c r="O110" s="32"/>
      <c r="P110" s="32"/>
      <c r="Q110" s="32"/>
      <c r="R110" s="32"/>
      <c r="S110" s="32"/>
      <c r="T110" s="32"/>
      <c r="U110" s="36"/>
      <c r="V110" s="32"/>
      <c r="W110" s="32"/>
      <c r="X110" s="32"/>
      <c r="Y110" s="36"/>
      <c r="Z110" s="32"/>
      <c r="AA110" s="21"/>
    </row>
    <row r="111" s="108" customFormat="1" ht="77.4" customHeight="1" spans="1:27">
      <c r="A111" s="20">
        <v>1</v>
      </c>
      <c r="B111" s="20" t="s">
        <v>807</v>
      </c>
      <c r="C111" s="21" t="s">
        <v>1016</v>
      </c>
      <c r="D111" s="21" t="s">
        <v>487</v>
      </c>
      <c r="E111" s="21" t="s">
        <v>1017</v>
      </c>
      <c r="F111" s="21" t="s">
        <v>48</v>
      </c>
      <c r="G111" s="21" t="s">
        <v>1018</v>
      </c>
      <c r="H111" s="20" t="s">
        <v>58</v>
      </c>
      <c r="I111" s="21" t="s">
        <v>659</v>
      </c>
      <c r="J111" s="20" t="s">
        <v>52</v>
      </c>
      <c r="K111" s="20"/>
      <c r="L111" s="20"/>
      <c r="M111" s="20"/>
      <c r="N111" s="20"/>
      <c r="O111" s="20"/>
      <c r="P111" s="20"/>
      <c r="Q111" s="20" t="s">
        <v>52</v>
      </c>
      <c r="R111" s="20"/>
      <c r="S111" s="21" t="s">
        <v>512</v>
      </c>
      <c r="T111" s="21" t="s">
        <v>505</v>
      </c>
      <c r="U111" s="29"/>
      <c r="V111" s="21" t="s">
        <v>457</v>
      </c>
      <c r="W111" s="21" t="s">
        <v>1019</v>
      </c>
      <c r="X111" s="20">
        <v>2434.42</v>
      </c>
      <c r="Y111" s="63"/>
      <c r="Z111" s="20">
        <v>46.56</v>
      </c>
      <c r="AA111" s="20" t="s">
        <v>820</v>
      </c>
    </row>
    <row r="112" s="108" customFormat="1" ht="93.6" customHeight="1" spans="1:27">
      <c r="A112" s="20">
        <v>2</v>
      </c>
      <c r="B112" s="20" t="s">
        <v>807</v>
      </c>
      <c r="C112" s="21" t="s">
        <v>1016</v>
      </c>
      <c r="D112" s="21" t="s">
        <v>487</v>
      </c>
      <c r="E112" s="21" t="s">
        <v>1020</v>
      </c>
      <c r="F112" s="21" t="s">
        <v>48</v>
      </c>
      <c r="G112" s="21" t="s">
        <v>1018</v>
      </c>
      <c r="H112" s="20" t="s">
        <v>58</v>
      </c>
      <c r="I112" s="21" t="s">
        <v>659</v>
      </c>
      <c r="J112" s="20" t="s">
        <v>52</v>
      </c>
      <c r="K112" s="20"/>
      <c r="L112" s="20"/>
      <c r="M112" s="20"/>
      <c r="N112" s="20"/>
      <c r="O112" s="20"/>
      <c r="P112" s="20"/>
      <c r="Q112" s="20" t="s">
        <v>52</v>
      </c>
      <c r="R112" s="20"/>
      <c r="S112" s="21" t="s">
        <v>1021</v>
      </c>
      <c r="T112" s="21" t="s">
        <v>505</v>
      </c>
      <c r="U112" s="29"/>
      <c r="V112" s="21" t="s">
        <v>457</v>
      </c>
      <c r="W112" s="21" t="s">
        <v>1022</v>
      </c>
      <c r="X112" s="20">
        <v>2434.42</v>
      </c>
      <c r="Y112" s="63"/>
      <c r="Z112" s="20">
        <v>46.56</v>
      </c>
      <c r="AA112" s="20"/>
    </row>
    <row r="113" s="108" customFormat="1" ht="77.4" customHeight="1" spans="1:27">
      <c r="A113" s="20">
        <v>3</v>
      </c>
      <c r="B113" s="20" t="s">
        <v>807</v>
      </c>
      <c r="C113" s="21" t="s">
        <v>1023</v>
      </c>
      <c r="D113" s="21" t="s">
        <v>487</v>
      </c>
      <c r="E113" s="21" t="s">
        <v>1024</v>
      </c>
      <c r="F113" s="21" t="s">
        <v>48</v>
      </c>
      <c r="G113" s="21" t="s">
        <v>1018</v>
      </c>
      <c r="H113" s="20" t="s">
        <v>58</v>
      </c>
      <c r="I113" s="21" t="s">
        <v>659</v>
      </c>
      <c r="J113" s="20" t="s">
        <v>52</v>
      </c>
      <c r="K113" s="20"/>
      <c r="L113" s="20"/>
      <c r="M113" s="20"/>
      <c r="N113" s="20"/>
      <c r="O113" s="20"/>
      <c r="P113" s="20"/>
      <c r="Q113" s="20" t="s">
        <v>52</v>
      </c>
      <c r="R113" s="20"/>
      <c r="S113" s="21" t="s">
        <v>837</v>
      </c>
      <c r="T113" s="21" t="s">
        <v>505</v>
      </c>
      <c r="U113" s="29"/>
      <c r="V113" s="21" t="s">
        <v>457</v>
      </c>
      <c r="W113" s="21">
        <v>15.69</v>
      </c>
      <c r="X113" s="20">
        <v>2434.42</v>
      </c>
      <c r="Y113" s="63"/>
      <c r="Z113" s="20">
        <v>46.56</v>
      </c>
      <c r="AA113" s="20"/>
    </row>
    <row r="114" s="108" customFormat="1" ht="105.6" customHeight="1" spans="1:27">
      <c r="A114" s="20">
        <v>4</v>
      </c>
      <c r="B114" s="20" t="s">
        <v>807</v>
      </c>
      <c r="C114" s="21" t="s">
        <v>1025</v>
      </c>
      <c r="D114" s="21" t="s">
        <v>487</v>
      </c>
      <c r="E114" s="21" t="s">
        <v>1026</v>
      </c>
      <c r="F114" s="21" t="s">
        <v>48</v>
      </c>
      <c r="G114" s="21" t="s">
        <v>1018</v>
      </c>
      <c r="H114" s="20" t="s">
        <v>58</v>
      </c>
      <c r="I114" s="21" t="s">
        <v>659</v>
      </c>
      <c r="J114" s="20" t="s">
        <v>52</v>
      </c>
      <c r="K114" s="20"/>
      <c r="L114" s="20"/>
      <c r="M114" s="20"/>
      <c r="N114" s="20"/>
      <c r="O114" s="20"/>
      <c r="P114" s="20"/>
      <c r="Q114" s="20" t="s">
        <v>52</v>
      </c>
      <c r="R114" s="20"/>
      <c r="S114" s="21" t="s">
        <v>1021</v>
      </c>
      <c r="T114" s="21" t="s">
        <v>505</v>
      </c>
      <c r="U114" s="29"/>
      <c r="V114" s="21" t="s">
        <v>457</v>
      </c>
      <c r="W114" s="21" t="s">
        <v>1027</v>
      </c>
      <c r="X114" s="20">
        <v>2434.42</v>
      </c>
      <c r="Y114" s="63"/>
      <c r="Z114" s="20">
        <v>46.56</v>
      </c>
      <c r="AA114" s="20"/>
    </row>
    <row r="115" s="108" customFormat="1" ht="77.4" customHeight="1" spans="1:27">
      <c r="A115" s="116">
        <v>5</v>
      </c>
      <c r="B115" s="117" t="s">
        <v>807</v>
      </c>
      <c r="C115" s="118" t="s">
        <v>1028</v>
      </c>
      <c r="D115" s="118" t="s">
        <v>1029</v>
      </c>
      <c r="E115" s="118" t="s">
        <v>1030</v>
      </c>
      <c r="F115" s="118" t="s">
        <v>1031</v>
      </c>
      <c r="G115" s="118" t="s">
        <v>1032</v>
      </c>
      <c r="H115" s="116"/>
      <c r="I115" s="116"/>
      <c r="J115" s="117" t="s">
        <v>58</v>
      </c>
      <c r="K115" s="117"/>
      <c r="L115" s="117"/>
      <c r="M115" s="117"/>
      <c r="N115" s="117"/>
      <c r="O115" s="117"/>
      <c r="P115" s="117"/>
      <c r="Q115" s="117" t="s">
        <v>58</v>
      </c>
      <c r="R115" s="117"/>
      <c r="S115" s="120" t="s">
        <v>827</v>
      </c>
      <c r="T115" s="120" t="s">
        <v>234</v>
      </c>
      <c r="U115" s="121"/>
      <c r="V115" s="120" t="s">
        <v>1033</v>
      </c>
      <c r="W115" s="117">
        <v>37.7</v>
      </c>
      <c r="X115" s="117">
        <v>1364.8388</v>
      </c>
      <c r="Y115" s="122"/>
      <c r="Z115" s="117">
        <v>37.7</v>
      </c>
      <c r="AA115" s="116"/>
    </row>
    <row r="116" ht="60" customHeight="1" spans="1:27">
      <c r="A116" s="20"/>
      <c r="B116" s="22" t="s">
        <v>1034</v>
      </c>
      <c r="C116" s="21"/>
      <c r="D116" s="21"/>
      <c r="E116" s="21"/>
      <c r="F116" s="98" t="s">
        <v>489</v>
      </c>
      <c r="G116" s="21" t="s">
        <v>1035</v>
      </c>
      <c r="H116" s="20"/>
      <c r="I116" s="98" t="s">
        <v>466</v>
      </c>
      <c r="J116" s="98" t="s">
        <v>18</v>
      </c>
      <c r="K116" s="98"/>
      <c r="L116" s="98"/>
      <c r="M116" s="98"/>
      <c r="N116" s="98"/>
      <c r="O116" s="98"/>
      <c r="P116" s="98" t="s">
        <v>24</v>
      </c>
      <c r="Q116" s="98"/>
      <c r="R116" s="98"/>
      <c r="S116" s="21" t="s">
        <v>1036</v>
      </c>
      <c r="T116" s="33" t="s">
        <v>819</v>
      </c>
      <c r="U116" s="37"/>
      <c r="V116" s="21" t="s">
        <v>412</v>
      </c>
      <c r="W116" s="98">
        <v>16.33</v>
      </c>
      <c r="X116" s="98">
        <v>769.5189</v>
      </c>
      <c r="Y116" s="105"/>
      <c r="Z116" s="98">
        <v>10.68</v>
      </c>
      <c r="AA116" s="98" t="s">
        <v>449</v>
      </c>
    </row>
    <row r="117" ht="39.45" customHeight="1" spans="1:26">
      <c r="A117" s="6" t="s">
        <v>146</v>
      </c>
      <c r="C117" s="6"/>
      <c r="D117" s="6"/>
      <c r="E117" s="6"/>
      <c r="F117" s="6"/>
      <c r="G117" s="6"/>
      <c r="H117" s="6"/>
      <c r="I117" s="6"/>
      <c r="J117" s="6"/>
      <c r="K117" s="6"/>
      <c r="L117" s="6"/>
      <c r="M117" s="6"/>
      <c r="N117" s="6"/>
      <c r="O117" s="6"/>
      <c r="P117" s="6"/>
      <c r="Q117" s="6"/>
      <c r="R117" s="6"/>
      <c r="S117" s="6"/>
      <c r="T117" s="4"/>
      <c r="U117" s="6"/>
      <c r="V117" s="6"/>
      <c r="W117" s="6"/>
      <c r="X117" s="6"/>
      <c r="Y117" s="6"/>
      <c r="Z117" s="6"/>
    </row>
  </sheetData>
  <autoFilter ref="A6:AA117">
    <extLst/>
  </autoFilter>
  <mergeCells count="173">
    <mergeCell ref="A1:B1"/>
    <mergeCell ref="A2:AA2"/>
    <mergeCell ref="A3:F3"/>
    <mergeCell ref="O3:Z3"/>
    <mergeCell ref="J4:N4"/>
    <mergeCell ref="O4:R4"/>
    <mergeCell ref="S4:V4"/>
    <mergeCell ref="W4:Z4"/>
    <mergeCell ref="J6:N6"/>
    <mergeCell ref="O6:R6"/>
    <mergeCell ref="S6:V6"/>
    <mergeCell ref="W6:Z6"/>
    <mergeCell ref="A7:F7"/>
    <mergeCell ref="A106:G106"/>
    <mergeCell ref="A110:C110"/>
    <mergeCell ref="A117:AA117"/>
    <mergeCell ref="A4:A5"/>
    <mergeCell ref="A13:A14"/>
    <mergeCell ref="B4:B5"/>
    <mergeCell ref="B13:B14"/>
    <mergeCell ref="C4:C5"/>
    <mergeCell ref="C8:C15"/>
    <mergeCell ref="C16:C23"/>
    <mergeCell ref="C24:C29"/>
    <mergeCell ref="C30:C38"/>
    <mergeCell ref="C39:C50"/>
    <mergeCell ref="C51:C62"/>
    <mergeCell ref="C63:C73"/>
    <mergeCell ref="C74:C79"/>
    <mergeCell ref="C80:C82"/>
    <mergeCell ref="C83:C86"/>
    <mergeCell ref="C87:C91"/>
    <mergeCell ref="C92:C102"/>
    <mergeCell ref="C103:C104"/>
    <mergeCell ref="D4:D5"/>
    <mergeCell ref="D8:D15"/>
    <mergeCell ref="D16:D23"/>
    <mergeCell ref="D24:D29"/>
    <mergeCell ref="D30:D38"/>
    <mergeCell ref="D39:D50"/>
    <mergeCell ref="D51:D62"/>
    <mergeCell ref="D63:D73"/>
    <mergeCell ref="D74:D79"/>
    <mergeCell ref="D80:D82"/>
    <mergeCell ref="D83:D86"/>
    <mergeCell ref="D87:D91"/>
    <mergeCell ref="D92:D102"/>
    <mergeCell ref="D103:D104"/>
    <mergeCell ref="E4:E5"/>
    <mergeCell ref="F4:F5"/>
    <mergeCell ref="G4:G5"/>
    <mergeCell ref="G17:G19"/>
    <mergeCell ref="G43:G47"/>
    <mergeCell ref="G49:G53"/>
    <mergeCell ref="G54:G56"/>
    <mergeCell ref="G57:G62"/>
    <mergeCell ref="G71:G73"/>
    <mergeCell ref="H4:H5"/>
    <mergeCell ref="H43:H47"/>
    <mergeCell ref="H49:H53"/>
    <mergeCell ref="H54:H56"/>
    <mergeCell ref="H57:H62"/>
    <mergeCell ref="H71:H73"/>
    <mergeCell ref="I4:I5"/>
    <mergeCell ref="I43:I47"/>
    <mergeCell ref="I49:I53"/>
    <mergeCell ref="I54:I56"/>
    <mergeCell ref="I57:I62"/>
    <mergeCell ref="I66:I69"/>
    <mergeCell ref="I71:I73"/>
    <mergeCell ref="J43:J47"/>
    <mergeCell ref="J49:J53"/>
    <mergeCell ref="J54:J56"/>
    <mergeCell ref="J57:J62"/>
    <mergeCell ref="J66:J69"/>
    <mergeCell ref="J71:J73"/>
    <mergeCell ref="K43:K47"/>
    <mergeCell ref="K49:K53"/>
    <mergeCell ref="K54:K56"/>
    <mergeCell ref="K57:K62"/>
    <mergeCell ref="K71:K73"/>
    <mergeCell ref="L43:L47"/>
    <mergeCell ref="L49:L53"/>
    <mergeCell ref="L54:L56"/>
    <mergeCell ref="L57:L62"/>
    <mergeCell ref="L71:L73"/>
    <mergeCell ref="M43:M47"/>
    <mergeCell ref="M49:M53"/>
    <mergeCell ref="M54:M56"/>
    <mergeCell ref="M57:M62"/>
    <mergeCell ref="M71:M73"/>
    <mergeCell ref="N43:N47"/>
    <mergeCell ref="N49:N53"/>
    <mergeCell ref="N54:N56"/>
    <mergeCell ref="N57:N62"/>
    <mergeCell ref="N71:N73"/>
    <mergeCell ref="O43:O47"/>
    <mergeCell ref="O49:O53"/>
    <mergeCell ref="O54:O56"/>
    <mergeCell ref="O57:O62"/>
    <mergeCell ref="O71:O73"/>
    <mergeCell ref="P43:P47"/>
    <mergeCell ref="P49:P53"/>
    <mergeCell ref="P54:P56"/>
    <mergeCell ref="P57:P62"/>
    <mergeCell ref="P71:P73"/>
    <mergeCell ref="Q43:Q47"/>
    <mergeCell ref="Q49:Q53"/>
    <mergeCell ref="Q54:Q56"/>
    <mergeCell ref="Q57:Q62"/>
    <mergeCell ref="Q66:Q69"/>
    <mergeCell ref="Q71:Q73"/>
    <mergeCell ref="R43:R47"/>
    <mergeCell ref="R49:R53"/>
    <mergeCell ref="R54:R56"/>
    <mergeCell ref="R57:R62"/>
    <mergeCell ref="R71:R73"/>
    <mergeCell ref="S43:S47"/>
    <mergeCell ref="S50:S53"/>
    <mergeCell ref="S54:S56"/>
    <mergeCell ref="S57:S62"/>
    <mergeCell ref="S66:S69"/>
    <mergeCell ref="S71:S73"/>
    <mergeCell ref="T43:T47"/>
    <mergeCell ref="T49:T53"/>
    <mergeCell ref="T54:T56"/>
    <mergeCell ref="T57:T62"/>
    <mergeCell ref="T66:T69"/>
    <mergeCell ref="T71:T73"/>
    <mergeCell ref="V43:V47"/>
    <mergeCell ref="V49:V53"/>
    <mergeCell ref="V54:V56"/>
    <mergeCell ref="V57:V62"/>
    <mergeCell ref="V66:V69"/>
    <mergeCell ref="V71:V73"/>
    <mergeCell ref="W43:W47"/>
    <mergeCell ref="W50:W53"/>
    <mergeCell ref="W54:W56"/>
    <mergeCell ref="W57:W62"/>
    <mergeCell ref="W66:W68"/>
    <mergeCell ref="W71:W73"/>
    <mergeCell ref="W107:W108"/>
    <mergeCell ref="X43:X47"/>
    <mergeCell ref="X49:X53"/>
    <mergeCell ref="X54:X56"/>
    <mergeCell ref="X57:X62"/>
    <mergeCell ref="X66:X69"/>
    <mergeCell ref="X71:X73"/>
    <mergeCell ref="Z43:Z47"/>
    <mergeCell ref="Z49:Z53"/>
    <mergeCell ref="Z54:Z56"/>
    <mergeCell ref="Z57:Z62"/>
    <mergeCell ref="Z66:Z69"/>
    <mergeCell ref="Z71:Z73"/>
    <mergeCell ref="Z107:Z108"/>
    <mergeCell ref="AA4:AA5"/>
    <mergeCell ref="AA9:AA12"/>
    <mergeCell ref="AA17:AA20"/>
    <mergeCell ref="AA24:AA26"/>
    <mergeCell ref="AA27:AA30"/>
    <mergeCell ref="AA31:AA35"/>
    <mergeCell ref="AA36:AA38"/>
    <mergeCell ref="AA39:AA41"/>
    <mergeCell ref="AA43:AA47"/>
    <mergeCell ref="AA49:AA53"/>
    <mergeCell ref="AA54:AA56"/>
    <mergeCell ref="AA57:AA62"/>
    <mergeCell ref="AA63:AA65"/>
    <mergeCell ref="AA66:AA69"/>
    <mergeCell ref="AA71:AA73"/>
    <mergeCell ref="AA74:AA76"/>
    <mergeCell ref="AA80:AA83"/>
    <mergeCell ref="AA111:AA114"/>
  </mergeCells>
  <printOptions horizontalCentered="1"/>
  <pageMargins left="0.31496062992126" right="0.31496062992126" top="0.47244094488189" bottom="0.590551181102362" header="0.118110236220472" footer="0.31496062992126"/>
  <pageSetup paperSize="9" scale="69" orientation="landscape"/>
  <headerFooter alignWithMargins="0" scaleWithDoc="0">
    <oddFooter>&amp;C第 &amp;P 页，共 &amp;N 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58"/>
  <sheetViews>
    <sheetView zoomScale="70" zoomScaleNormal="70" zoomScaleSheetLayoutView="70" workbookViewId="0">
      <pane ySplit="5" topLeftCell="A6" activePane="bottomLeft" state="frozen"/>
      <selection/>
      <selection pane="bottomLeft" activeCell="A58" sqref="A58:AA58"/>
    </sheetView>
  </sheetViews>
  <sheetFormatPr defaultColWidth="9" defaultRowHeight="12"/>
  <cols>
    <col min="1" max="1" width="3.7" style="5" customWidth="1"/>
    <col min="2" max="2" width="7.3" style="7" customWidth="1"/>
    <col min="3" max="3" width="8.1" style="7" customWidth="1"/>
    <col min="4" max="4" width="4.7" style="7" customWidth="1"/>
    <col min="5" max="5" width="12.4" style="7" customWidth="1"/>
    <col min="6" max="6" width="7.9" style="7" customWidth="1"/>
    <col min="7" max="7" width="13.7" style="7" customWidth="1"/>
    <col min="8" max="8" width="9.4" style="7" customWidth="1"/>
    <col min="9" max="9" width="8.5" style="7" customWidth="1"/>
    <col min="10" max="13" width="5.2" style="7" customWidth="1"/>
    <col min="14" max="17" width="6.5" style="7" customWidth="1"/>
    <col min="18" max="18" width="7.4" style="7" customWidth="1"/>
    <col min="19" max="22" width="9.3" style="7" customWidth="1"/>
    <col min="23" max="26" width="6.5" style="7" customWidth="1"/>
    <col min="27" max="27" width="8.8" style="7" customWidth="1"/>
    <col min="28" max="16384" width="9" style="7"/>
  </cols>
  <sheetData>
    <row r="1" s="1" customFormat="1" ht="18" customHeight="1" spans="1:2">
      <c r="A1" s="49" t="s">
        <v>288</v>
      </c>
      <c r="B1" s="50"/>
    </row>
    <row r="2" s="48" customFormat="1" ht="28.05" customHeight="1" spans="1:27">
      <c r="A2" s="10" t="s">
        <v>1037</v>
      </c>
      <c r="B2" s="10"/>
      <c r="C2" s="10"/>
      <c r="D2" s="10"/>
      <c r="E2" s="10"/>
      <c r="F2" s="10"/>
      <c r="G2" s="10"/>
      <c r="H2" s="10"/>
      <c r="I2" s="10"/>
      <c r="J2" s="10"/>
      <c r="K2" s="10"/>
      <c r="L2" s="10"/>
      <c r="M2" s="10"/>
      <c r="N2" s="10"/>
      <c r="O2" s="10"/>
      <c r="P2" s="10"/>
      <c r="Q2" s="10"/>
      <c r="R2" s="10"/>
      <c r="S2" s="10"/>
      <c r="T2" s="10"/>
      <c r="U2" s="10"/>
      <c r="V2" s="10"/>
      <c r="W2" s="10"/>
      <c r="X2" s="10"/>
      <c r="Y2" s="10"/>
      <c r="Z2" s="10"/>
      <c r="AA2" s="10"/>
    </row>
    <row r="3" s="2" customFormat="1" ht="28.05" customHeight="1" spans="1:15">
      <c r="A3" s="12" t="s">
        <v>1038</v>
      </c>
      <c r="B3" s="12"/>
      <c r="C3" s="12"/>
      <c r="D3" s="12"/>
      <c r="E3" s="12"/>
      <c r="F3" s="12"/>
      <c r="G3" s="13"/>
      <c r="H3" s="13"/>
      <c r="I3" s="13"/>
      <c r="J3" s="23"/>
      <c r="K3" s="23"/>
      <c r="L3" s="23"/>
      <c r="M3" s="23"/>
      <c r="N3" s="23"/>
      <c r="O3" s="2" t="s">
        <v>3</v>
      </c>
    </row>
    <row r="4" s="3" customFormat="1" ht="25.05" customHeight="1" spans="1:27">
      <c r="A4" s="14" t="s">
        <v>4</v>
      </c>
      <c r="B4" s="14" t="s">
        <v>5</v>
      </c>
      <c r="C4" s="14" t="s">
        <v>6</v>
      </c>
      <c r="D4" s="14" t="s">
        <v>7</v>
      </c>
      <c r="E4" s="14" t="s">
        <v>8</v>
      </c>
      <c r="F4" s="14" t="s">
        <v>9</v>
      </c>
      <c r="G4" s="14" t="s">
        <v>10</v>
      </c>
      <c r="H4" s="14" t="s">
        <v>11</v>
      </c>
      <c r="I4" s="14" t="s">
        <v>12</v>
      </c>
      <c r="J4" s="14" t="s">
        <v>13</v>
      </c>
      <c r="K4" s="14"/>
      <c r="L4" s="14"/>
      <c r="M4" s="14"/>
      <c r="N4" s="14"/>
      <c r="O4" s="24" t="s">
        <v>14</v>
      </c>
      <c r="P4" s="24"/>
      <c r="Q4" s="24"/>
      <c r="R4" s="24"/>
      <c r="S4" s="14" t="s">
        <v>15</v>
      </c>
      <c r="T4" s="14"/>
      <c r="U4" s="14"/>
      <c r="V4" s="14"/>
      <c r="W4" s="24" t="s">
        <v>16</v>
      </c>
      <c r="X4" s="24"/>
      <c r="Y4" s="24"/>
      <c r="Z4" s="24"/>
      <c r="AA4" s="14" t="s">
        <v>17</v>
      </c>
    </row>
    <row r="5" s="3" customFormat="1" ht="57" customHeight="1" spans="1:27">
      <c r="A5" s="14"/>
      <c r="B5" s="14"/>
      <c r="C5" s="14"/>
      <c r="D5" s="14"/>
      <c r="E5" s="14"/>
      <c r="F5" s="14"/>
      <c r="G5" s="14"/>
      <c r="H5" s="14"/>
      <c r="I5" s="14"/>
      <c r="J5" s="14" t="s">
        <v>18</v>
      </c>
      <c r="K5" s="14" t="s">
        <v>19</v>
      </c>
      <c r="L5" s="14" t="s">
        <v>20</v>
      </c>
      <c r="M5" s="14" t="s">
        <v>21</v>
      </c>
      <c r="N5" s="14" t="s">
        <v>22</v>
      </c>
      <c r="O5" s="14" t="s">
        <v>23</v>
      </c>
      <c r="P5" s="14" t="s">
        <v>24</v>
      </c>
      <c r="Q5" s="14" t="s">
        <v>25</v>
      </c>
      <c r="R5" s="14" t="s">
        <v>22</v>
      </c>
      <c r="S5" s="28" t="s">
        <v>26</v>
      </c>
      <c r="T5" s="28" t="s">
        <v>27</v>
      </c>
      <c r="U5" s="28" t="s">
        <v>28</v>
      </c>
      <c r="V5" s="28" t="s">
        <v>29</v>
      </c>
      <c r="W5" s="28" t="s">
        <v>26</v>
      </c>
      <c r="X5" s="28" t="s">
        <v>27</v>
      </c>
      <c r="Y5" s="28" t="s">
        <v>28</v>
      </c>
      <c r="Z5" s="28" t="s">
        <v>29</v>
      </c>
      <c r="AA5" s="14"/>
    </row>
    <row r="6" s="3" customFormat="1" ht="13.05" customHeight="1" spans="1:27">
      <c r="A6" s="14" t="s">
        <v>30</v>
      </c>
      <c r="B6" s="14" t="s">
        <v>31</v>
      </c>
      <c r="C6" s="14" t="s">
        <v>32</v>
      </c>
      <c r="D6" s="14" t="s">
        <v>33</v>
      </c>
      <c r="E6" s="14" t="s">
        <v>34</v>
      </c>
      <c r="F6" s="14" t="s">
        <v>35</v>
      </c>
      <c r="G6" s="14" t="s">
        <v>36</v>
      </c>
      <c r="H6" s="14" t="s">
        <v>37</v>
      </c>
      <c r="I6" s="14" t="s">
        <v>38</v>
      </c>
      <c r="J6" s="14" t="s">
        <v>39</v>
      </c>
      <c r="K6" s="14"/>
      <c r="L6" s="14"/>
      <c r="M6" s="14"/>
      <c r="N6" s="14"/>
      <c r="O6" s="14" t="s">
        <v>40</v>
      </c>
      <c r="P6" s="14"/>
      <c r="Q6" s="14"/>
      <c r="R6" s="14"/>
      <c r="S6" s="14" t="s">
        <v>41</v>
      </c>
      <c r="T6" s="14"/>
      <c r="U6" s="14"/>
      <c r="V6" s="14"/>
      <c r="W6" s="14" t="s">
        <v>42</v>
      </c>
      <c r="X6" s="14"/>
      <c r="Y6" s="14"/>
      <c r="Z6" s="14"/>
      <c r="AA6" s="14"/>
    </row>
    <row r="7" s="3" customFormat="1" ht="29.1" customHeight="1" spans="1:27">
      <c r="A7" s="19" t="s">
        <v>43</v>
      </c>
      <c r="B7" s="19"/>
      <c r="C7" s="19"/>
      <c r="D7" s="19"/>
      <c r="E7" s="19"/>
      <c r="F7" s="19"/>
      <c r="G7" s="19"/>
      <c r="H7" s="14"/>
      <c r="I7" s="14"/>
      <c r="J7" s="14"/>
      <c r="K7" s="14"/>
      <c r="L7" s="14"/>
      <c r="M7" s="14"/>
      <c r="N7" s="14"/>
      <c r="O7" s="14"/>
      <c r="P7" s="14"/>
      <c r="Q7" s="14"/>
      <c r="R7" s="14"/>
      <c r="S7" s="28"/>
      <c r="T7" s="28"/>
      <c r="U7" s="28"/>
      <c r="V7" s="28"/>
      <c r="W7" s="28"/>
      <c r="X7" s="28"/>
      <c r="Y7" s="28"/>
      <c r="Z7" s="28"/>
      <c r="AA7" s="14"/>
    </row>
    <row r="8" s="4" customFormat="1" ht="84" customHeight="1" spans="1:27">
      <c r="A8" s="21">
        <v>1</v>
      </c>
      <c r="B8" s="21" t="s">
        <v>1039</v>
      </c>
      <c r="C8" s="21"/>
      <c r="D8" s="21"/>
      <c r="E8" s="21" t="s">
        <v>1040</v>
      </c>
      <c r="F8" s="21" t="s">
        <v>48</v>
      </c>
      <c r="G8" s="95" t="s">
        <v>1041</v>
      </c>
      <c r="H8" s="95" t="s">
        <v>1042</v>
      </c>
      <c r="I8" s="95" t="s">
        <v>128</v>
      </c>
      <c r="J8" s="95" t="s">
        <v>52</v>
      </c>
      <c r="K8" s="95"/>
      <c r="L8" s="95"/>
      <c r="M8" s="95"/>
      <c r="N8" s="95"/>
      <c r="O8" s="95" t="s">
        <v>52</v>
      </c>
      <c r="P8" s="95"/>
      <c r="Q8" s="95"/>
      <c r="R8" s="95"/>
      <c r="S8" s="95" t="s">
        <v>1043</v>
      </c>
      <c r="T8" s="95" t="s">
        <v>300</v>
      </c>
      <c r="U8" s="102"/>
      <c r="V8" s="95" t="s">
        <v>1044</v>
      </c>
      <c r="W8" s="95">
        <v>8.16</v>
      </c>
      <c r="X8" s="95">
        <v>1136.5</v>
      </c>
      <c r="Y8" s="102"/>
      <c r="Z8" s="95">
        <v>6.32</v>
      </c>
      <c r="AA8" s="95" t="s">
        <v>1045</v>
      </c>
    </row>
    <row r="9" s="4" customFormat="1" ht="84" customHeight="1" spans="1:27">
      <c r="A9" s="21">
        <v>2</v>
      </c>
      <c r="B9" s="21" t="s">
        <v>1039</v>
      </c>
      <c r="C9" s="21"/>
      <c r="D9" s="21"/>
      <c r="E9" s="21" t="s">
        <v>1046</v>
      </c>
      <c r="F9" s="21" t="s">
        <v>48</v>
      </c>
      <c r="G9" s="95"/>
      <c r="H9" s="95"/>
      <c r="I9" s="95"/>
      <c r="J9" s="95"/>
      <c r="K9" s="95"/>
      <c r="L9" s="95"/>
      <c r="M9" s="95"/>
      <c r="N9" s="95"/>
      <c r="O9" s="95"/>
      <c r="P9" s="95"/>
      <c r="Q9" s="95"/>
      <c r="R9" s="95"/>
      <c r="S9" s="95"/>
      <c r="T9" s="95"/>
      <c r="U9" s="102"/>
      <c r="V9" s="95"/>
      <c r="W9" s="95"/>
      <c r="X9" s="95"/>
      <c r="Y9" s="102"/>
      <c r="Z9" s="95"/>
      <c r="AA9" s="95"/>
    </row>
    <row r="10" s="4" customFormat="1" ht="77.1" customHeight="1" spans="1:27">
      <c r="A10" s="21">
        <v>3</v>
      </c>
      <c r="B10" s="21" t="s">
        <v>1039</v>
      </c>
      <c r="C10" s="21"/>
      <c r="D10" s="21"/>
      <c r="E10" s="21" t="s">
        <v>1047</v>
      </c>
      <c r="F10" s="21" t="s">
        <v>48</v>
      </c>
      <c r="G10" s="21" t="s">
        <v>1048</v>
      </c>
      <c r="H10" s="21" t="s">
        <v>58</v>
      </c>
      <c r="I10" s="21" t="s">
        <v>659</v>
      </c>
      <c r="J10" s="21" t="s">
        <v>18</v>
      </c>
      <c r="K10" s="21"/>
      <c r="L10" s="21"/>
      <c r="M10" s="21"/>
      <c r="N10" s="21"/>
      <c r="O10" s="21"/>
      <c r="P10" s="21"/>
      <c r="Q10" s="21" t="s">
        <v>25</v>
      </c>
      <c r="R10" s="21"/>
      <c r="S10" s="95" t="s">
        <v>1043</v>
      </c>
      <c r="T10" s="21" t="s">
        <v>845</v>
      </c>
      <c r="U10" s="29"/>
      <c r="V10" s="21" t="s">
        <v>653</v>
      </c>
      <c r="W10" s="21">
        <v>7.2555</v>
      </c>
      <c r="X10" s="21">
        <v>3203.58</v>
      </c>
      <c r="Y10" s="29"/>
      <c r="Z10" s="21">
        <v>15</v>
      </c>
      <c r="AA10" s="21"/>
    </row>
    <row r="11" s="4" customFormat="1" ht="64.05" customHeight="1" spans="1:27">
      <c r="A11" s="21">
        <v>5</v>
      </c>
      <c r="B11" s="21" t="s">
        <v>1039</v>
      </c>
      <c r="C11" s="21"/>
      <c r="D11" s="21"/>
      <c r="E11" s="21" t="s">
        <v>1049</v>
      </c>
      <c r="F11" s="21" t="s">
        <v>48</v>
      </c>
      <c r="G11" s="21" t="s">
        <v>1050</v>
      </c>
      <c r="H11" s="21" t="s">
        <v>58</v>
      </c>
      <c r="I11" s="21"/>
      <c r="J11" s="21" t="s">
        <v>58</v>
      </c>
      <c r="K11" s="21"/>
      <c r="L11" s="21"/>
      <c r="M11" s="21"/>
      <c r="N11" s="21"/>
      <c r="O11" s="21"/>
      <c r="P11" s="21"/>
      <c r="Q11" s="21" t="s">
        <v>25</v>
      </c>
      <c r="R11" s="21"/>
      <c r="S11" s="95" t="s">
        <v>1043</v>
      </c>
      <c r="T11" s="21" t="s">
        <v>1051</v>
      </c>
      <c r="U11" s="29"/>
      <c r="V11" s="21" t="s">
        <v>1044</v>
      </c>
      <c r="W11" s="21">
        <v>6.7761</v>
      </c>
      <c r="X11" s="21">
        <v>418.5141</v>
      </c>
      <c r="Y11" s="29"/>
      <c r="Z11" s="21">
        <v>9.1264</v>
      </c>
      <c r="AA11" s="21"/>
    </row>
    <row r="12" s="4" customFormat="1" ht="72" customHeight="1" spans="1:27">
      <c r="A12" s="21">
        <v>6</v>
      </c>
      <c r="B12" s="21" t="s">
        <v>1039</v>
      </c>
      <c r="C12" s="21"/>
      <c r="D12" s="21"/>
      <c r="E12" s="21" t="s">
        <v>1052</v>
      </c>
      <c r="F12" s="21" t="s">
        <v>48</v>
      </c>
      <c r="G12" s="21" t="s">
        <v>1053</v>
      </c>
      <c r="H12" s="20" t="s">
        <v>278</v>
      </c>
      <c r="I12" s="21" t="s">
        <v>1054</v>
      </c>
      <c r="J12" s="20" t="s">
        <v>52</v>
      </c>
      <c r="K12" s="20"/>
      <c r="L12" s="20"/>
      <c r="M12" s="20"/>
      <c r="N12" s="20"/>
      <c r="O12" s="20"/>
      <c r="P12" s="20"/>
      <c r="Q12" s="20" t="s">
        <v>52</v>
      </c>
      <c r="R12" s="20"/>
      <c r="S12" s="95" t="s">
        <v>1043</v>
      </c>
      <c r="T12" s="21" t="s">
        <v>411</v>
      </c>
      <c r="U12" s="29"/>
      <c r="V12" s="21" t="s">
        <v>1055</v>
      </c>
      <c r="W12" s="20">
        <v>2.1</v>
      </c>
      <c r="X12" s="20">
        <v>677.27933</v>
      </c>
      <c r="Y12" s="63"/>
      <c r="Z12" s="20">
        <v>8.6</v>
      </c>
      <c r="AA12" s="21" t="s">
        <v>1056</v>
      </c>
    </row>
    <row r="13" s="4" customFormat="1" ht="72" customHeight="1" spans="1:27">
      <c r="A13" s="21">
        <v>7</v>
      </c>
      <c r="B13" s="21" t="s">
        <v>1039</v>
      </c>
      <c r="C13" s="21"/>
      <c r="D13" s="21"/>
      <c r="E13" s="21" t="s">
        <v>1057</v>
      </c>
      <c r="F13" s="21" t="s">
        <v>48</v>
      </c>
      <c r="G13" s="21" t="s">
        <v>1058</v>
      </c>
      <c r="H13" s="21" t="s">
        <v>278</v>
      </c>
      <c r="I13" s="21" t="s">
        <v>1054</v>
      </c>
      <c r="J13" s="21" t="s">
        <v>52</v>
      </c>
      <c r="K13" s="21"/>
      <c r="L13" s="21"/>
      <c r="M13" s="21"/>
      <c r="N13" s="21"/>
      <c r="O13" s="21"/>
      <c r="P13" s="21"/>
      <c r="Q13" s="21" t="s">
        <v>52</v>
      </c>
      <c r="R13" s="21"/>
      <c r="S13" s="95" t="s">
        <v>1043</v>
      </c>
      <c r="T13" s="21" t="s">
        <v>153</v>
      </c>
      <c r="U13" s="29"/>
      <c r="V13" s="21" t="s">
        <v>55</v>
      </c>
      <c r="W13" s="21">
        <v>6.07</v>
      </c>
      <c r="X13" s="21">
        <v>1539.5</v>
      </c>
      <c r="Y13" s="29"/>
      <c r="Z13" s="21">
        <v>26.9</v>
      </c>
      <c r="AA13" s="21"/>
    </row>
    <row r="14" s="4" customFormat="1" ht="93.6" customHeight="1" spans="1:27">
      <c r="A14" s="21">
        <v>8</v>
      </c>
      <c r="B14" s="21" t="s">
        <v>1039</v>
      </c>
      <c r="C14" s="21"/>
      <c r="D14" s="21"/>
      <c r="E14" s="21" t="s">
        <v>1059</v>
      </c>
      <c r="F14" s="21" t="s">
        <v>48</v>
      </c>
      <c r="G14" s="55" t="s">
        <v>1060</v>
      </c>
      <c r="H14" s="21" t="s">
        <v>58</v>
      </c>
      <c r="I14" s="21" t="s">
        <v>1061</v>
      </c>
      <c r="J14" s="21" t="s">
        <v>52</v>
      </c>
      <c r="K14" s="21"/>
      <c r="L14" s="21"/>
      <c r="M14" s="21"/>
      <c r="N14" s="21"/>
      <c r="O14" s="21"/>
      <c r="P14" s="21"/>
      <c r="Q14" s="21" t="s">
        <v>25</v>
      </c>
      <c r="R14" s="21"/>
      <c r="S14" s="95" t="s">
        <v>1043</v>
      </c>
      <c r="T14" s="21" t="s">
        <v>1062</v>
      </c>
      <c r="U14" s="29"/>
      <c r="V14" s="21" t="s">
        <v>1044</v>
      </c>
      <c r="W14" s="21">
        <v>5.94</v>
      </c>
      <c r="X14" s="21">
        <v>1231.8276</v>
      </c>
      <c r="Y14" s="29"/>
      <c r="Z14" s="21">
        <v>7.5</v>
      </c>
      <c r="AA14" s="21"/>
    </row>
    <row r="15" s="4" customFormat="1" ht="76.95" customHeight="1" spans="1:27">
      <c r="A15" s="21">
        <v>9</v>
      </c>
      <c r="B15" s="21" t="s">
        <v>1039</v>
      </c>
      <c r="C15" s="21"/>
      <c r="D15" s="21"/>
      <c r="E15" s="21" t="s">
        <v>1063</v>
      </c>
      <c r="F15" s="21" t="s">
        <v>48</v>
      </c>
      <c r="G15" s="21" t="s">
        <v>1064</v>
      </c>
      <c r="H15" s="21" t="s">
        <v>58</v>
      </c>
      <c r="I15" s="21" t="s">
        <v>128</v>
      </c>
      <c r="J15" s="21" t="s">
        <v>58</v>
      </c>
      <c r="K15" s="21"/>
      <c r="L15" s="21"/>
      <c r="M15" s="21"/>
      <c r="N15" s="21"/>
      <c r="O15" s="21"/>
      <c r="P15" s="21"/>
      <c r="Q15" s="21" t="s">
        <v>25</v>
      </c>
      <c r="R15" s="21"/>
      <c r="S15" s="95" t="s">
        <v>1043</v>
      </c>
      <c r="T15" s="21" t="s">
        <v>1051</v>
      </c>
      <c r="U15" s="29"/>
      <c r="V15" s="21" t="s">
        <v>1044</v>
      </c>
      <c r="W15" s="21">
        <v>15.28</v>
      </c>
      <c r="X15" s="21">
        <v>552.3</v>
      </c>
      <c r="Y15" s="29"/>
      <c r="Z15" s="21">
        <v>8.25</v>
      </c>
      <c r="AA15" s="21"/>
    </row>
    <row r="16" s="4" customFormat="1" ht="118.05" customHeight="1" spans="1:27">
      <c r="A16" s="21">
        <v>10</v>
      </c>
      <c r="B16" s="21" t="s">
        <v>1039</v>
      </c>
      <c r="C16" s="21"/>
      <c r="D16" s="21"/>
      <c r="E16" s="21" t="s">
        <v>1065</v>
      </c>
      <c r="F16" s="21" t="s">
        <v>57</v>
      </c>
      <c r="G16" s="95" t="s">
        <v>1066</v>
      </c>
      <c r="H16" s="95" t="s">
        <v>58</v>
      </c>
      <c r="I16" s="95" t="s">
        <v>1067</v>
      </c>
      <c r="J16" s="95" t="s">
        <v>52</v>
      </c>
      <c r="K16" s="95"/>
      <c r="L16" s="95"/>
      <c r="M16" s="95"/>
      <c r="N16" s="95"/>
      <c r="O16" s="95"/>
      <c r="P16" s="95"/>
      <c r="Q16" s="95" t="s">
        <v>52</v>
      </c>
      <c r="R16" s="95"/>
      <c r="S16" s="95" t="s">
        <v>1043</v>
      </c>
      <c r="T16" s="95" t="s">
        <v>845</v>
      </c>
      <c r="U16" s="102"/>
      <c r="V16" s="95" t="s">
        <v>1044</v>
      </c>
      <c r="W16" s="95">
        <v>8.16</v>
      </c>
      <c r="X16" s="95">
        <v>1235.8</v>
      </c>
      <c r="Y16" s="102"/>
      <c r="Z16" s="95">
        <v>6.32</v>
      </c>
      <c r="AA16" s="95" t="s">
        <v>1068</v>
      </c>
    </row>
    <row r="17" s="4" customFormat="1" ht="54" customHeight="1" spans="1:27">
      <c r="A17" s="21">
        <v>11</v>
      </c>
      <c r="B17" s="21" t="s">
        <v>1039</v>
      </c>
      <c r="C17" s="21"/>
      <c r="D17" s="21"/>
      <c r="E17" s="21" t="s">
        <v>1069</v>
      </c>
      <c r="F17" s="21" t="s">
        <v>57</v>
      </c>
      <c r="G17" s="21" t="s">
        <v>1070</v>
      </c>
      <c r="H17" s="20" t="s">
        <v>58</v>
      </c>
      <c r="I17" s="20" t="s">
        <v>51</v>
      </c>
      <c r="J17" s="32" t="s">
        <v>52</v>
      </c>
      <c r="K17" s="32"/>
      <c r="L17" s="32"/>
      <c r="M17" s="32"/>
      <c r="N17" s="32"/>
      <c r="O17" s="32"/>
      <c r="P17" s="32"/>
      <c r="Q17" s="32" t="s">
        <v>52</v>
      </c>
      <c r="R17" s="32"/>
      <c r="S17" s="22" t="s">
        <v>1071</v>
      </c>
      <c r="T17" s="22" t="s">
        <v>1072</v>
      </c>
      <c r="U17" s="62"/>
      <c r="V17" s="22" t="s">
        <v>1073</v>
      </c>
      <c r="W17" s="32">
        <v>0.3</v>
      </c>
      <c r="X17" s="32">
        <v>32.4</v>
      </c>
      <c r="Y17" s="36"/>
      <c r="Z17" s="32">
        <v>0.5</v>
      </c>
      <c r="AA17" s="95" t="s">
        <v>1074</v>
      </c>
    </row>
    <row r="18" s="4" customFormat="1" ht="39" customHeight="1" spans="1:27">
      <c r="A18" s="21">
        <v>12</v>
      </c>
      <c r="B18" s="21" t="s">
        <v>1039</v>
      </c>
      <c r="C18" s="21"/>
      <c r="D18" s="21"/>
      <c r="E18" s="21" t="s">
        <v>1075</v>
      </c>
      <c r="F18" s="21" t="s">
        <v>57</v>
      </c>
      <c r="G18" s="95" t="s">
        <v>1076</v>
      </c>
      <c r="H18" s="95" t="s">
        <v>58</v>
      </c>
      <c r="I18" s="95"/>
      <c r="J18" s="95"/>
      <c r="K18" s="95"/>
      <c r="L18" s="95"/>
      <c r="M18" s="95"/>
      <c r="N18" s="95" t="s">
        <v>1077</v>
      </c>
      <c r="O18" s="95"/>
      <c r="P18" s="95"/>
      <c r="Q18" s="95" t="s">
        <v>52</v>
      </c>
      <c r="R18" s="95"/>
      <c r="S18" s="95" t="s">
        <v>1043</v>
      </c>
      <c r="T18" s="95" t="s">
        <v>1078</v>
      </c>
      <c r="U18" s="102"/>
      <c r="V18" s="95" t="s">
        <v>1079</v>
      </c>
      <c r="W18" s="102"/>
      <c r="X18" s="95">
        <v>254.6</v>
      </c>
      <c r="Y18" s="102"/>
      <c r="Z18" s="95">
        <v>4.8</v>
      </c>
      <c r="AA18" s="95"/>
    </row>
    <row r="19" s="4" customFormat="1" ht="39" customHeight="1" spans="1:27">
      <c r="A19" s="21">
        <v>13</v>
      </c>
      <c r="B19" s="21" t="s">
        <v>1039</v>
      </c>
      <c r="C19" s="21"/>
      <c r="D19" s="21"/>
      <c r="E19" s="21" t="s">
        <v>1080</v>
      </c>
      <c r="F19" s="21" t="s">
        <v>57</v>
      </c>
      <c r="G19" s="95"/>
      <c r="H19" s="95"/>
      <c r="I19" s="95"/>
      <c r="J19" s="95"/>
      <c r="K19" s="95"/>
      <c r="L19" s="95"/>
      <c r="M19" s="95"/>
      <c r="N19" s="95"/>
      <c r="O19" s="95"/>
      <c r="P19" s="95"/>
      <c r="Q19" s="95"/>
      <c r="R19" s="95"/>
      <c r="S19" s="95"/>
      <c r="T19" s="95"/>
      <c r="U19" s="102"/>
      <c r="V19" s="95"/>
      <c r="W19" s="102"/>
      <c r="X19" s="95"/>
      <c r="Y19" s="102"/>
      <c r="Z19" s="95"/>
      <c r="AA19" s="95"/>
    </row>
    <row r="20" s="4" customFormat="1" ht="39" customHeight="1" spans="1:27">
      <c r="A20" s="21">
        <v>14</v>
      </c>
      <c r="B20" s="21" t="s">
        <v>1039</v>
      </c>
      <c r="C20" s="21"/>
      <c r="D20" s="21"/>
      <c r="E20" s="21" t="s">
        <v>1081</v>
      </c>
      <c r="F20" s="21" t="s">
        <v>57</v>
      </c>
      <c r="G20" s="95"/>
      <c r="H20" s="95"/>
      <c r="I20" s="95"/>
      <c r="J20" s="95"/>
      <c r="K20" s="95"/>
      <c r="L20" s="95"/>
      <c r="M20" s="95"/>
      <c r="N20" s="95"/>
      <c r="O20" s="95"/>
      <c r="P20" s="95"/>
      <c r="Q20" s="95"/>
      <c r="R20" s="95"/>
      <c r="S20" s="95"/>
      <c r="T20" s="95"/>
      <c r="U20" s="102"/>
      <c r="V20" s="95"/>
      <c r="W20" s="102"/>
      <c r="X20" s="95"/>
      <c r="Y20" s="102"/>
      <c r="Z20" s="95"/>
      <c r="AA20" s="95"/>
    </row>
    <row r="21" s="4" customFormat="1" ht="39" customHeight="1" spans="1:27">
      <c r="A21" s="21">
        <v>15</v>
      </c>
      <c r="B21" s="21" t="s">
        <v>1039</v>
      </c>
      <c r="C21" s="21"/>
      <c r="D21" s="21"/>
      <c r="E21" s="21" t="s">
        <v>1082</v>
      </c>
      <c r="F21" s="21" t="s">
        <v>57</v>
      </c>
      <c r="G21" s="95"/>
      <c r="H21" s="95"/>
      <c r="I21" s="95"/>
      <c r="J21" s="95"/>
      <c r="K21" s="95"/>
      <c r="L21" s="95"/>
      <c r="M21" s="95"/>
      <c r="N21" s="95"/>
      <c r="O21" s="95"/>
      <c r="P21" s="95"/>
      <c r="Q21" s="95"/>
      <c r="R21" s="95"/>
      <c r="S21" s="95"/>
      <c r="T21" s="95"/>
      <c r="U21" s="102"/>
      <c r="V21" s="95"/>
      <c r="W21" s="102"/>
      <c r="X21" s="95"/>
      <c r="Y21" s="102"/>
      <c r="Z21" s="95"/>
      <c r="AA21" s="95"/>
    </row>
    <row r="22" s="4" customFormat="1" ht="39" customHeight="1" spans="1:27">
      <c r="A22" s="21">
        <v>16</v>
      </c>
      <c r="B22" s="21" t="s">
        <v>1039</v>
      </c>
      <c r="C22" s="21"/>
      <c r="D22" s="21"/>
      <c r="E22" s="21" t="s">
        <v>1083</v>
      </c>
      <c r="F22" s="21" t="s">
        <v>57</v>
      </c>
      <c r="G22" s="95"/>
      <c r="H22" s="95"/>
      <c r="I22" s="95"/>
      <c r="J22" s="95"/>
      <c r="K22" s="95"/>
      <c r="L22" s="95"/>
      <c r="M22" s="95"/>
      <c r="N22" s="95"/>
      <c r="O22" s="95"/>
      <c r="P22" s="95"/>
      <c r="Q22" s="95"/>
      <c r="R22" s="95"/>
      <c r="S22" s="95"/>
      <c r="T22" s="95"/>
      <c r="U22" s="102"/>
      <c r="V22" s="95"/>
      <c r="W22" s="102"/>
      <c r="X22" s="95"/>
      <c r="Y22" s="102"/>
      <c r="Z22" s="95"/>
      <c r="AA22" s="95"/>
    </row>
    <row r="23" s="4" customFormat="1" ht="39" customHeight="1" spans="1:27">
      <c r="A23" s="21">
        <v>17</v>
      </c>
      <c r="B23" s="21" t="s">
        <v>1039</v>
      </c>
      <c r="C23" s="21"/>
      <c r="D23" s="21"/>
      <c r="E23" s="21" t="s">
        <v>1084</v>
      </c>
      <c r="F23" s="21" t="s">
        <v>57</v>
      </c>
      <c r="G23" s="95"/>
      <c r="H23" s="95"/>
      <c r="I23" s="95"/>
      <c r="J23" s="95"/>
      <c r="K23" s="95"/>
      <c r="L23" s="95"/>
      <c r="M23" s="95"/>
      <c r="N23" s="95"/>
      <c r="O23" s="95"/>
      <c r="P23" s="95"/>
      <c r="Q23" s="95"/>
      <c r="R23" s="95"/>
      <c r="S23" s="95"/>
      <c r="T23" s="95"/>
      <c r="U23" s="102"/>
      <c r="V23" s="95"/>
      <c r="W23" s="102"/>
      <c r="X23" s="95"/>
      <c r="Y23" s="102"/>
      <c r="Z23" s="95"/>
      <c r="AA23" s="95"/>
    </row>
    <row r="24" s="4" customFormat="1" ht="39" customHeight="1" spans="1:27">
      <c r="A24" s="21">
        <v>18</v>
      </c>
      <c r="B24" s="21" t="s">
        <v>1039</v>
      </c>
      <c r="C24" s="21"/>
      <c r="D24" s="21"/>
      <c r="E24" s="21" t="s">
        <v>1085</v>
      </c>
      <c r="F24" s="21" t="s">
        <v>57</v>
      </c>
      <c r="G24" s="95"/>
      <c r="H24" s="95"/>
      <c r="I24" s="95"/>
      <c r="J24" s="95"/>
      <c r="K24" s="95"/>
      <c r="L24" s="95"/>
      <c r="M24" s="95"/>
      <c r="N24" s="95"/>
      <c r="O24" s="95"/>
      <c r="P24" s="95"/>
      <c r="Q24" s="95"/>
      <c r="R24" s="95"/>
      <c r="S24" s="95"/>
      <c r="T24" s="95"/>
      <c r="U24" s="102"/>
      <c r="V24" s="95"/>
      <c r="W24" s="102"/>
      <c r="X24" s="95"/>
      <c r="Y24" s="102"/>
      <c r="Z24" s="95"/>
      <c r="AA24" s="95"/>
    </row>
    <row r="25" s="4" customFormat="1" ht="46.8" customHeight="1" spans="1:27">
      <c r="A25" s="21">
        <v>19</v>
      </c>
      <c r="B25" s="21" t="s">
        <v>1039</v>
      </c>
      <c r="C25" s="21"/>
      <c r="D25" s="21"/>
      <c r="E25" s="21" t="s">
        <v>1086</v>
      </c>
      <c r="F25" s="21" t="s">
        <v>57</v>
      </c>
      <c r="G25" s="95" t="s">
        <v>1066</v>
      </c>
      <c r="H25" s="95" t="s">
        <v>58</v>
      </c>
      <c r="I25" s="95" t="s">
        <v>1067</v>
      </c>
      <c r="J25" s="95" t="s">
        <v>52</v>
      </c>
      <c r="K25" s="95"/>
      <c r="L25" s="95"/>
      <c r="M25" s="95"/>
      <c r="N25" s="95"/>
      <c r="O25" s="95"/>
      <c r="P25" s="95"/>
      <c r="Q25" s="95" t="s">
        <v>52</v>
      </c>
      <c r="R25" s="95"/>
      <c r="S25" s="95" t="s">
        <v>1043</v>
      </c>
      <c r="T25" s="95" t="s">
        <v>845</v>
      </c>
      <c r="U25" s="102"/>
      <c r="V25" s="95" t="s">
        <v>1044</v>
      </c>
      <c r="W25" s="95">
        <v>8.16</v>
      </c>
      <c r="X25" s="95">
        <v>1235.8</v>
      </c>
      <c r="Y25" s="102"/>
      <c r="Z25" s="95">
        <v>6.32</v>
      </c>
      <c r="AA25" s="95" t="s">
        <v>1068</v>
      </c>
    </row>
    <row r="26" s="4" customFormat="1" ht="46.8" customHeight="1" spans="1:27">
      <c r="A26" s="21">
        <v>20</v>
      </c>
      <c r="B26" s="21" t="s">
        <v>1039</v>
      </c>
      <c r="C26" s="21"/>
      <c r="D26" s="21"/>
      <c r="E26" s="21" t="s">
        <v>1087</v>
      </c>
      <c r="F26" s="21" t="s">
        <v>57</v>
      </c>
      <c r="G26" s="95"/>
      <c r="H26" s="95"/>
      <c r="I26" s="95"/>
      <c r="J26" s="95"/>
      <c r="K26" s="95"/>
      <c r="L26" s="95"/>
      <c r="M26" s="95"/>
      <c r="N26" s="95"/>
      <c r="O26" s="95"/>
      <c r="P26" s="95"/>
      <c r="Q26" s="95"/>
      <c r="R26" s="95"/>
      <c r="S26" s="95"/>
      <c r="T26" s="95"/>
      <c r="U26" s="102"/>
      <c r="V26" s="95"/>
      <c r="W26" s="95"/>
      <c r="X26" s="95"/>
      <c r="Y26" s="102"/>
      <c r="Z26" s="95"/>
      <c r="AA26" s="95"/>
    </row>
    <row r="27" s="4" customFormat="1" ht="165" customHeight="1" spans="1:27">
      <c r="A27" s="21">
        <v>21</v>
      </c>
      <c r="B27" s="21" t="s">
        <v>1039</v>
      </c>
      <c r="C27" s="21"/>
      <c r="D27" s="21"/>
      <c r="E27" s="21" t="s">
        <v>1088</v>
      </c>
      <c r="F27" s="21" t="s">
        <v>57</v>
      </c>
      <c r="G27" s="21"/>
      <c r="H27" s="21" t="s">
        <v>58</v>
      </c>
      <c r="I27" s="21"/>
      <c r="J27" s="21"/>
      <c r="K27" s="21"/>
      <c r="L27" s="21"/>
      <c r="M27" s="21"/>
      <c r="N27" s="21" t="s">
        <v>1089</v>
      </c>
      <c r="O27" s="21"/>
      <c r="P27" s="21"/>
      <c r="Q27" s="21" t="s">
        <v>25</v>
      </c>
      <c r="R27" s="21"/>
      <c r="S27" s="21" t="s">
        <v>1043</v>
      </c>
      <c r="T27" s="21" t="s">
        <v>845</v>
      </c>
      <c r="U27" s="29"/>
      <c r="V27" s="21" t="s">
        <v>1033</v>
      </c>
      <c r="W27" s="29"/>
      <c r="X27" s="29"/>
      <c r="Y27" s="29"/>
      <c r="Z27" s="29"/>
      <c r="AA27" s="21" t="s">
        <v>1090</v>
      </c>
    </row>
    <row r="28" s="4" customFormat="1" ht="165" customHeight="1" spans="1:27">
      <c r="A28" s="21">
        <v>22</v>
      </c>
      <c r="B28" s="21" t="s">
        <v>1039</v>
      </c>
      <c r="C28" s="21"/>
      <c r="D28" s="21"/>
      <c r="E28" s="21" t="s">
        <v>1091</v>
      </c>
      <c r="F28" s="21" t="s">
        <v>57</v>
      </c>
      <c r="G28" s="21"/>
      <c r="H28" s="21" t="s">
        <v>58</v>
      </c>
      <c r="I28" s="21"/>
      <c r="J28" s="21"/>
      <c r="K28" s="21"/>
      <c r="L28" s="21"/>
      <c r="M28" s="21"/>
      <c r="N28" s="21" t="s">
        <v>1089</v>
      </c>
      <c r="O28" s="21"/>
      <c r="P28" s="21"/>
      <c r="Q28" s="21" t="s">
        <v>25</v>
      </c>
      <c r="R28" s="21"/>
      <c r="S28" s="21" t="s">
        <v>1043</v>
      </c>
      <c r="T28" s="21" t="s">
        <v>845</v>
      </c>
      <c r="U28" s="29"/>
      <c r="V28" s="21" t="s">
        <v>1033</v>
      </c>
      <c r="W28" s="29"/>
      <c r="X28" s="29"/>
      <c r="Y28" s="29"/>
      <c r="Z28" s="29"/>
      <c r="AA28" s="21" t="s">
        <v>1090</v>
      </c>
    </row>
    <row r="29" s="4" customFormat="1" ht="63.6" customHeight="1" spans="1:27">
      <c r="A29" s="21">
        <v>25</v>
      </c>
      <c r="B29" s="21" t="s">
        <v>1039</v>
      </c>
      <c r="C29" s="21"/>
      <c r="D29" s="21"/>
      <c r="E29" s="21" t="s">
        <v>1092</v>
      </c>
      <c r="F29" s="33" t="s">
        <v>97</v>
      </c>
      <c r="G29" s="33" t="s">
        <v>1093</v>
      </c>
      <c r="H29" s="21" t="s">
        <v>58</v>
      </c>
      <c r="I29" s="21" t="s">
        <v>1054</v>
      </c>
      <c r="J29" s="24" t="s">
        <v>52</v>
      </c>
      <c r="K29" s="20"/>
      <c r="L29" s="20"/>
      <c r="M29" s="20"/>
      <c r="N29" s="20"/>
      <c r="O29" s="20"/>
      <c r="P29" s="20"/>
      <c r="Q29" s="24" t="s">
        <v>52</v>
      </c>
      <c r="R29" s="20"/>
      <c r="S29" s="21" t="s">
        <v>1043</v>
      </c>
      <c r="T29" s="21" t="s">
        <v>1094</v>
      </c>
      <c r="U29" s="29"/>
      <c r="V29" s="21" t="s">
        <v>1095</v>
      </c>
      <c r="W29" s="103">
        <v>3</v>
      </c>
      <c r="X29" s="103">
        <v>56</v>
      </c>
      <c r="Y29" s="106"/>
      <c r="Z29" s="20">
        <v>0.8</v>
      </c>
      <c r="AA29" s="20"/>
    </row>
    <row r="30" s="4" customFormat="1" ht="63.6" customHeight="1" spans="1:27">
      <c r="A30" s="21">
        <v>28</v>
      </c>
      <c r="B30" s="21" t="s">
        <v>1039</v>
      </c>
      <c r="C30" s="21"/>
      <c r="D30" s="21"/>
      <c r="E30" s="21" t="s">
        <v>1096</v>
      </c>
      <c r="F30" s="33" t="s">
        <v>97</v>
      </c>
      <c r="G30" s="33" t="s">
        <v>1097</v>
      </c>
      <c r="H30" s="21" t="s">
        <v>58</v>
      </c>
      <c r="I30" s="21" t="s">
        <v>58</v>
      </c>
      <c r="J30" s="21"/>
      <c r="K30" s="21"/>
      <c r="L30" s="21"/>
      <c r="M30" s="21" t="s">
        <v>58</v>
      </c>
      <c r="N30" s="21"/>
      <c r="O30" s="21"/>
      <c r="P30" s="21"/>
      <c r="Q30" s="21" t="s">
        <v>25</v>
      </c>
      <c r="R30" s="21"/>
      <c r="S30" s="21" t="s">
        <v>1098</v>
      </c>
      <c r="T30" s="33" t="s">
        <v>1099</v>
      </c>
      <c r="U30" s="37"/>
      <c r="V30" s="33" t="s">
        <v>559</v>
      </c>
      <c r="W30" s="21">
        <v>1.16</v>
      </c>
      <c r="X30" s="104">
        <v>20.0826</v>
      </c>
      <c r="Y30" s="107"/>
      <c r="Z30" s="21">
        <v>0.496</v>
      </c>
      <c r="AA30" s="21"/>
    </row>
    <row r="31" s="4" customFormat="1" ht="63.6" customHeight="1" spans="1:27">
      <c r="A31" s="21">
        <v>29</v>
      </c>
      <c r="B31" s="21" t="s">
        <v>1039</v>
      </c>
      <c r="C31" s="21"/>
      <c r="D31" s="21"/>
      <c r="E31" s="33" t="s">
        <v>1100</v>
      </c>
      <c r="F31" s="33" t="s">
        <v>97</v>
      </c>
      <c r="G31" s="33" t="s">
        <v>1101</v>
      </c>
      <c r="H31" s="21" t="s">
        <v>58</v>
      </c>
      <c r="I31" s="21" t="s">
        <v>58</v>
      </c>
      <c r="J31" s="21"/>
      <c r="K31" s="21"/>
      <c r="L31" s="21"/>
      <c r="M31" s="21" t="s">
        <v>58</v>
      </c>
      <c r="N31" s="21"/>
      <c r="O31" s="21"/>
      <c r="P31" s="21"/>
      <c r="Q31" s="21" t="s">
        <v>25</v>
      </c>
      <c r="R31" s="21"/>
      <c r="S31" s="21" t="s">
        <v>1098</v>
      </c>
      <c r="T31" s="33" t="s">
        <v>1102</v>
      </c>
      <c r="U31" s="37"/>
      <c r="V31" s="33" t="s">
        <v>559</v>
      </c>
      <c r="W31" s="21">
        <v>8.35</v>
      </c>
      <c r="X31" s="104">
        <v>178.4293</v>
      </c>
      <c r="Y31" s="107"/>
      <c r="Z31" s="21">
        <v>4.4072</v>
      </c>
      <c r="AA31" s="21"/>
    </row>
    <row r="32" s="4" customFormat="1" ht="63.6" customHeight="1" spans="1:27">
      <c r="A32" s="21">
        <v>30</v>
      </c>
      <c r="B32" s="21" t="s">
        <v>1039</v>
      </c>
      <c r="C32" s="21"/>
      <c r="D32" s="21"/>
      <c r="E32" s="33" t="s">
        <v>1103</v>
      </c>
      <c r="F32" s="33" t="s">
        <v>92</v>
      </c>
      <c r="G32" s="33" t="s">
        <v>1104</v>
      </c>
      <c r="H32" s="21" t="s">
        <v>58</v>
      </c>
      <c r="I32" s="21" t="s">
        <v>1105</v>
      </c>
      <c r="J32" s="21"/>
      <c r="K32" s="21" t="s">
        <v>19</v>
      </c>
      <c r="L32" s="21"/>
      <c r="M32" s="21"/>
      <c r="N32" s="21"/>
      <c r="O32" s="21"/>
      <c r="P32" s="21"/>
      <c r="Q32" s="21" t="s">
        <v>25</v>
      </c>
      <c r="R32" s="21"/>
      <c r="S32" s="21" t="s">
        <v>1098</v>
      </c>
      <c r="T32" s="21" t="s">
        <v>319</v>
      </c>
      <c r="U32" s="29"/>
      <c r="V32" s="21" t="s">
        <v>1106</v>
      </c>
      <c r="W32" s="21">
        <v>6.8</v>
      </c>
      <c r="X32" s="21">
        <v>161.07084</v>
      </c>
      <c r="Y32" s="29"/>
      <c r="Z32" s="21">
        <v>8</v>
      </c>
      <c r="AA32" s="21"/>
    </row>
    <row r="33" s="4" customFormat="1" ht="63.6" customHeight="1" spans="1:27">
      <c r="A33" s="21">
        <v>2</v>
      </c>
      <c r="B33" s="21" t="s">
        <v>1039</v>
      </c>
      <c r="C33" s="21" t="s">
        <v>98</v>
      </c>
      <c r="D33" s="21" t="s">
        <v>99</v>
      </c>
      <c r="E33" s="21" t="s">
        <v>1107</v>
      </c>
      <c r="F33" s="21" t="s">
        <v>97</v>
      </c>
      <c r="G33" s="40" t="s">
        <v>1108</v>
      </c>
      <c r="H33" s="21" t="s">
        <v>278</v>
      </c>
      <c r="I33" s="21" t="s">
        <v>1109</v>
      </c>
      <c r="J33" s="21"/>
      <c r="K33" s="21" t="s">
        <v>52</v>
      </c>
      <c r="L33" s="21"/>
      <c r="M33" s="21"/>
      <c r="N33" s="21"/>
      <c r="O33" s="21"/>
      <c r="P33" s="21"/>
      <c r="Q33" s="21" t="s">
        <v>25</v>
      </c>
      <c r="R33" s="21"/>
      <c r="S33" s="21" t="s">
        <v>1110</v>
      </c>
      <c r="T33" s="21" t="s">
        <v>1111</v>
      </c>
      <c r="U33" s="29"/>
      <c r="V33" s="21" t="s">
        <v>1112</v>
      </c>
      <c r="W33" s="21">
        <v>5</v>
      </c>
      <c r="X33" s="21">
        <v>150</v>
      </c>
      <c r="Y33" s="29"/>
      <c r="Z33" s="21">
        <v>2.4</v>
      </c>
      <c r="AA33" s="21"/>
    </row>
    <row r="34" s="4" customFormat="1" ht="45" customHeight="1" spans="1:27">
      <c r="A34" s="21">
        <v>5</v>
      </c>
      <c r="B34" s="21" t="s">
        <v>1039</v>
      </c>
      <c r="C34" s="21"/>
      <c r="D34" s="21"/>
      <c r="E34" s="21" t="s">
        <v>1113</v>
      </c>
      <c r="F34" s="21" t="s">
        <v>97</v>
      </c>
      <c r="G34" s="21" t="s">
        <v>1114</v>
      </c>
      <c r="H34" s="21" t="s">
        <v>58</v>
      </c>
      <c r="I34" s="21" t="s">
        <v>51</v>
      </c>
      <c r="J34" s="21" t="s">
        <v>18</v>
      </c>
      <c r="K34" s="21"/>
      <c r="L34" s="21"/>
      <c r="M34" s="21"/>
      <c r="N34" s="21"/>
      <c r="O34" s="21"/>
      <c r="P34" s="21"/>
      <c r="Q34" s="21" t="s">
        <v>25</v>
      </c>
      <c r="R34" s="21"/>
      <c r="S34" s="21" t="s">
        <v>188</v>
      </c>
      <c r="T34" s="21" t="s">
        <v>1115</v>
      </c>
      <c r="U34" s="29"/>
      <c r="V34" s="21" t="s">
        <v>55</v>
      </c>
      <c r="W34" s="21">
        <v>7</v>
      </c>
      <c r="X34" s="21">
        <v>402.18</v>
      </c>
      <c r="Y34" s="29"/>
      <c r="Z34" s="21">
        <v>12.98</v>
      </c>
      <c r="AA34" s="21"/>
    </row>
    <row r="35" s="4" customFormat="1" ht="181.2" customHeight="1" spans="1:27">
      <c r="A35" s="21">
        <v>7</v>
      </c>
      <c r="B35" s="21" t="s">
        <v>1039</v>
      </c>
      <c r="C35" s="21"/>
      <c r="D35" s="21"/>
      <c r="E35" s="21" t="s">
        <v>1116</v>
      </c>
      <c r="F35" s="21" t="s">
        <v>138</v>
      </c>
      <c r="G35" s="21"/>
      <c r="H35" s="21" t="s">
        <v>58</v>
      </c>
      <c r="I35" s="21" t="s">
        <v>318</v>
      </c>
      <c r="J35" s="21"/>
      <c r="K35" s="14"/>
      <c r="L35" s="21"/>
      <c r="M35" s="21"/>
      <c r="N35" s="33" t="s">
        <v>1117</v>
      </c>
      <c r="O35" s="100"/>
      <c r="P35" s="33" t="s">
        <v>1118</v>
      </c>
      <c r="Q35" s="21"/>
      <c r="R35" s="21"/>
      <c r="S35" s="21" t="s">
        <v>335</v>
      </c>
      <c r="T35" s="21" t="s">
        <v>1119</v>
      </c>
      <c r="U35" s="29"/>
      <c r="V35" s="21" t="s">
        <v>1033</v>
      </c>
      <c r="W35" s="29"/>
      <c r="X35" s="29"/>
      <c r="Y35" s="29"/>
      <c r="Z35" s="29"/>
      <c r="AA35" s="21" t="s">
        <v>1117</v>
      </c>
    </row>
    <row r="36" s="4" customFormat="1" ht="50.1" customHeight="1" spans="1:27">
      <c r="A36" s="21">
        <v>8</v>
      </c>
      <c r="B36" s="21" t="s">
        <v>1039</v>
      </c>
      <c r="C36" s="21"/>
      <c r="D36" s="21"/>
      <c r="E36" s="21" t="s">
        <v>1120</v>
      </c>
      <c r="F36" s="21" t="s">
        <v>97</v>
      </c>
      <c r="G36" s="21" t="s">
        <v>1121</v>
      </c>
      <c r="H36" s="21" t="s">
        <v>278</v>
      </c>
      <c r="I36" s="21" t="s">
        <v>1122</v>
      </c>
      <c r="J36" s="14" t="s">
        <v>52</v>
      </c>
      <c r="K36" s="21"/>
      <c r="L36" s="21"/>
      <c r="M36" s="21"/>
      <c r="N36" s="21"/>
      <c r="O36" s="21"/>
      <c r="P36" s="21"/>
      <c r="Q36" s="14" t="s">
        <v>52</v>
      </c>
      <c r="R36" s="21"/>
      <c r="S36" s="21" t="s">
        <v>1098</v>
      </c>
      <c r="T36" s="21" t="s">
        <v>1123</v>
      </c>
      <c r="U36" s="29"/>
      <c r="V36" s="21" t="s">
        <v>1124</v>
      </c>
      <c r="W36" s="21">
        <v>4.41</v>
      </c>
      <c r="X36" s="21">
        <v>111.1248</v>
      </c>
      <c r="Y36" s="29"/>
      <c r="Z36" s="21">
        <v>1.9113</v>
      </c>
      <c r="AA36" s="21"/>
    </row>
    <row r="37" s="4" customFormat="1" ht="50.1" customHeight="1" spans="1:27">
      <c r="A37" s="21">
        <v>10</v>
      </c>
      <c r="B37" s="21" t="s">
        <v>1039</v>
      </c>
      <c r="C37" s="21"/>
      <c r="D37" s="21"/>
      <c r="E37" s="21" t="s">
        <v>1125</v>
      </c>
      <c r="F37" s="21" t="s">
        <v>97</v>
      </c>
      <c r="G37" s="21" t="s">
        <v>1126</v>
      </c>
      <c r="H37" s="21" t="s">
        <v>58</v>
      </c>
      <c r="I37" s="21" t="s">
        <v>51</v>
      </c>
      <c r="J37" s="21"/>
      <c r="K37" s="21" t="s">
        <v>52</v>
      </c>
      <c r="L37" s="21"/>
      <c r="M37" s="21"/>
      <c r="N37" s="21"/>
      <c r="O37" s="21"/>
      <c r="P37" s="21"/>
      <c r="Q37" s="21" t="s">
        <v>52</v>
      </c>
      <c r="R37" s="21"/>
      <c r="S37" s="21" t="s">
        <v>1098</v>
      </c>
      <c r="T37" s="21" t="s">
        <v>1102</v>
      </c>
      <c r="U37" s="29"/>
      <c r="V37" s="21" t="s">
        <v>1124</v>
      </c>
      <c r="W37" s="21">
        <v>19.27</v>
      </c>
      <c r="X37" s="29"/>
      <c r="Y37" s="29"/>
      <c r="Z37" s="21">
        <v>2.15</v>
      </c>
      <c r="AA37" s="21"/>
    </row>
    <row r="38" s="4" customFormat="1" ht="50.1" customHeight="1" spans="1:27">
      <c r="A38" s="21">
        <v>12</v>
      </c>
      <c r="B38" s="21" t="s">
        <v>1039</v>
      </c>
      <c r="C38" s="21"/>
      <c r="D38" s="21"/>
      <c r="E38" s="21" t="s">
        <v>1127</v>
      </c>
      <c r="F38" s="21" t="s">
        <v>97</v>
      </c>
      <c r="G38" s="40" t="s">
        <v>1128</v>
      </c>
      <c r="H38" s="21" t="s">
        <v>58</v>
      </c>
      <c r="I38" s="21" t="s">
        <v>51</v>
      </c>
      <c r="J38" s="21"/>
      <c r="K38" s="21" t="s">
        <v>19</v>
      </c>
      <c r="L38" s="21"/>
      <c r="M38" s="21"/>
      <c r="N38" s="21"/>
      <c r="O38" s="21"/>
      <c r="P38" s="21"/>
      <c r="Q38" s="21" t="s">
        <v>25</v>
      </c>
      <c r="R38" s="21"/>
      <c r="S38" s="21" t="s">
        <v>1098</v>
      </c>
      <c r="T38" s="21" t="s">
        <v>1129</v>
      </c>
      <c r="U38" s="29"/>
      <c r="V38" s="21" t="s">
        <v>1106</v>
      </c>
      <c r="W38" s="21">
        <v>7.4</v>
      </c>
      <c r="X38" s="21">
        <v>188.0695</v>
      </c>
      <c r="Y38" s="29"/>
      <c r="Z38" s="21">
        <v>8</v>
      </c>
      <c r="AA38" s="21"/>
    </row>
    <row r="39" s="4" customFormat="1" ht="54" customHeight="1" spans="1:27">
      <c r="A39" s="21">
        <v>16</v>
      </c>
      <c r="B39" s="21" t="s">
        <v>1039</v>
      </c>
      <c r="C39" s="21"/>
      <c r="D39" s="21"/>
      <c r="E39" s="21" t="s">
        <v>1130</v>
      </c>
      <c r="F39" s="21" t="s">
        <v>97</v>
      </c>
      <c r="G39" s="21" t="s">
        <v>1131</v>
      </c>
      <c r="H39" s="21" t="s">
        <v>58</v>
      </c>
      <c r="I39" s="21" t="s">
        <v>51</v>
      </c>
      <c r="J39" s="21"/>
      <c r="K39" s="101" t="s">
        <v>52</v>
      </c>
      <c r="L39" s="21"/>
      <c r="M39" s="21"/>
      <c r="N39" s="21"/>
      <c r="O39" s="21"/>
      <c r="P39" s="21"/>
      <c r="Q39" s="101" t="s">
        <v>52</v>
      </c>
      <c r="R39" s="21"/>
      <c r="S39" s="21" t="s">
        <v>1098</v>
      </c>
      <c r="T39" s="21" t="s">
        <v>1102</v>
      </c>
      <c r="U39" s="29"/>
      <c r="V39" s="21" t="s">
        <v>1124</v>
      </c>
      <c r="W39" s="21">
        <v>5.81</v>
      </c>
      <c r="X39" s="29"/>
      <c r="Y39" s="29"/>
      <c r="Z39" s="21">
        <v>2.09</v>
      </c>
      <c r="AA39" s="21"/>
    </row>
    <row r="40" s="4" customFormat="1" ht="54" customHeight="1" spans="1:27">
      <c r="A40" s="21">
        <v>17</v>
      </c>
      <c r="B40" s="21" t="s">
        <v>1039</v>
      </c>
      <c r="C40" s="21"/>
      <c r="D40" s="21"/>
      <c r="E40" s="21" t="s">
        <v>1132</v>
      </c>
      <c r="F40" s="21" t="s">
        <v>407</v>
      </c>
      <c r="G40" s="21" t="s">
        <v>1133</v>
      </c>
      <c r="H40" s="21" t="s">
        <v>278</v>
      </c>
      <c r="I40" s="21" t="s">
        <v>128</v>
      </c>
      <c r="J40" s="21" t="s">
        <v>52</v>
      </c>
      <c r="K40" s="21"/>
      <c r="L40" s="21"/>
      <c r="M40" s="21"/>
      <c r="N40" s="21"/>
      <c r="O40" s="21"/>
      <c r="P40" s="21"/>
      <c r="Q40" s="21" t="s">
        <v>52</v>
      </c>
      <c r="R40" s="21"/>
      <c r="S40" s="21" t="s">
        <v>1134</v>
      </c>
      <c r="T40" s="21" t="s">
        <v>1135</v>
      </c>
      <c r="U40" s="29"/>
      <c r="V40" s="21" t="s">
        <v>55</v>
      </c>
      <c r="W40" s="21">
        <v>4</v>
      </c>
      <c r="X40" s="21">
        <v>227.25</v>
      </c>
      <c r="Y40" s="29"/>
      <c r="Z40" s="21">
        <v>2</v>
      </c>
      <c r="AA40" s="21"/>
    </row>
    <row r="41" s="4" customFormat="1" ht="54" customHeight="1" spans="1:27">
      <c r="A41" s="21">
        <v>18</v>
      </c>
      <c r="B41" s="21" t="s">
        <v>1039</v>
      </c>
      <c r="C41" s="21"/>
      <c r="D41" s="21"/>
      <c r="E41" s="21" t="s">
        <v>1136</v>
      </c>
      <c r="F41" s="21" t="s">
        <v>407</v>
      </c>
      <c r="G41" s="21"/>
      <c r="H41" s="21" t="s">
        <v>278</v>
      </c>
      <c r="I41" s="21" t="s">
        <v>128</v>
      </c>
      <c r="J41" s="21" t="s">
        <v>52</v>
      </c>
      <c r="K41" s="21"/>
      <c r="L41" s="21"/>
      <c r="M41" s="21"/>
      <c r="N41" s="21"/>
      <c r="O41" s="21"/>
      <c r="P41" s="21"/>
      <c r="Q41" s="21" t="s">
        <v>52</v>
      </c>
      <c r="R41" s="21"/>
      <c r="S41" s="21" t="s">
        <v>1134</v>
      </c>
      <c r="T41" s="21" t="s">
        <v>1135</v>
      </c>
      <c r="U41" s="29"/>
      <c r="V41" s="21" t="s">
        <v>55</v>
      </c>
      <c r="W41" s="21">
        <v>4</v>
      </c>
      <c r="X41" s="21">
        <v>227.25</v>
      </c>
      <c r="Y41" s="29"/>
      <c r="Z41" s="21">
        <v>2</v>
      </c>
      <c r="AA41" s="21"/>
    </row>
    <row r="42" s="4" customFormat="1" ht="54" customHeight="1" spans="1:27">
      <c r="A42" s="21">
        <v>19</v>
      </c>
      <c r="B42" s="21" t="s">
        <v>1039</v>
      </c>
      <c r="C42" s="21" t="s">
        <v>98</v>
      </c>
      <c r="D42" s="21" t="s">
        <v>99</v>
      </c>
      <c r="E42" s="21" t="s">
        <v>1137</v>
      </c>
      <c r="F42" s="21" t="s">
        <v>407</v>
      </c>
      <c r="G42" s="21"/>
      <c r="H42" s="21" t="s">
        <v>58</v>
      </c>
      <c r="I42" s="21"/>
      <c r="J42" s="21"/>
      <c r="K42" s="21"/>
      <c r="L42" s="21"/>
      <c r="M42" s="21"/>
      <c r="N42" s="21" t="s">
        <v>1138</v>
      </c>
      <c r="O42" s="21" t="s">
        <v>58</v>
      </c>
      <c r="P42" s="21"/>
      <c r="Q42" s="14" t="s">
        <v>52</v>
      </c>
      <c r="R42" s="21"/>
      <c r="S42" s="21" t="s">
        <v>1139</v>
      </c>
      <c r="T42" s="21" t="s">
        <v>505</v>
      </c>
      <c r="U42" s="29"/>
      <c r="V42" s="21" t="s">
        <v>1033</v>
      </c>
      <c r="W42" s="21">
        <v>174</v>
      </c>
      <c r="X42" s="21">
        <v>174</v>
      </c>
      <c r="Y42" s="29"/>
      <c r="Z42" s="21">
        <v>174</v>
      </c>
      <c r="AA42" s="21"/>
    </row>
    <row r="43" s="4" customFormat="1" ht="54" customHeight="1" spans="1:27">
      <c r="A43" s="21">
        <v>20</v>
      </c>
      <c r="B43" s="21" t="s">
        <v>1039</v>
      </c>
      <c r="C43" s="21"/>
      <c r="D43" s="21"/>
      <c r="E43" s="21" t="s">
        <v>1140</v>
      </c>
      <c r="F43" s="21" t="s">
        <v>407</v>
      </c>
      <c r="G43" s="21" t="s">
        <v>1141</v>
      </c>
      <c r="H43" s="21" t="s">
        <v>278</v>
      </c>
      <c r="I43" s="21" t="s">
        <v>1122</v>
      </c>
      <c r="J43" s="14" t="s">
        <v>52</v>
      </c>
      <c r="K43" s="21"/>
      <c r="L43" s="21"/>
      <c r="M43" s="21"/>
      <c r="N43" s="21"/>
      <c r="O43" s="21"/>
      <c r="P43" s="21"/>
      <c r="Q43" s="14" t="s">
        <v>52</v>
      </c>
      <c r="R43" s="21"/>
      <c r="S43" s="21" t="s">
        <v>1098</v>
      </c>
      <c r="T43" s="21" t="s">
        <v>1142</v>
      </c>
      <c r="U43" s="29"/>
      <c r="V43" s="21" t="s">
        <v>1143</v>
      </c>
      <c r="W43" s="21">
        <v>5.98</v>
      </c>
      <c r="X43" s="21">
        <v>533.1685</v>
      </c>
      <c r="Y43" s="29"/>
      <c r="Z43" s="21">
        <v>5</v>
      </c>
      <c r="AA43" s="21"/>
    </row>
    <row r="44" s="4" customFormat="1" ht="54" customHeight="1" spans="1:27">
      <c r="A44" s="21">
        <v>21</v>
      </c>
      <c r="B44" s="21" t="s">
        <v>1039</v>
      </c>
      <c r="C44" s="21"/>
      <c r="D44" s="21"/>
      <c r="E44" s="21" t="s">
        <v>1144</v>
      </c>
      <c r="F44" s="21" t="s">
        <v>407</v>
      </c>
      <c r="G44" s="21" t="s">
        <v>1141</v>
      </c>
      <c r="H44" s="21" t="s">
        <v>278</v>
      </c>
      <c r="I44" s="21" t="s">
        <v>1122</v>
      </c>
      <c r="J44" s="14" t="s">
        <v>52</v>
      </c>
      <c r="K44" s="21"/>
      <c r="L44" s="21"/>
      <c r="M44" s="21"/>
      <c r="N44" s="21"/>
      <c r="O44" s="21"/>
      <c r="P44" s="21"/>
      <c r="Q44" s="14" t="s">
        <v>52</v>
      </c>
      <c r="R44" s="21"/>
      <c r="S44" s="21" t="s">
        <v>1098</v>
      </c>
      <c r="T44" s="21" t="s">
        <v>1142</v>
      </c>
      <c r="U44" s="29"/>
      <c r="V44" s="21" t="s">
        <v>1143</v>
      </c>
      <c r="W44" s="21">
        <v>5.98</v>
      </c>
      <c r="X44" s="21">
        <v>533.1685</v>
      </c>
      <c r="Y44" s="29"/>
      <c r="Z44" s="21">
        <v>5</v>
      </c>
      <c r="AA44" s="21"/>
    </row>
    <row r="45" s="4" customFormat="1" ht="54" customHeight="1" spans="1:27">
      <c r="A45" s="21">
        <v>22</v>
      </c>
      <c r="B45" s="21" t="s">
        <v>1039</v>
      </c>
      <c r="C45" s="21"/>
      <c r="D45" s="21"/>
      <c r="E45" s="21" t="s">
        <v>1145</v>
      </c>
      <c r="F45" s="21" t="s">
        <v>407</v>
      </c>
      <c r="G45" s="21" t="s">
        <v>1146</v>
      </c>
      <c r="H45" s="21" t="s">
        <v>172</v>
      </c>
      <c r="I45" s="21"/>
      <c r="J45" s="21"/>
      <c r="K45" s="21" t="s">
        <v>19</v>
      </c>
      <c r="L45" s="21"/>
      <c r="M45" s="21"/>
      <c r="N45" s="21"/>
      <c r="O45" s="21"/>
      <c r="P45" s="21"/>
      <c r="Q45" s="21" t="s">
        <v>25</v>
      </c>
      <c r="R45" s="21"/>
      <c r="S45" s="21" t="s">
        <v>1098</v>
      </c>
      <c r="T45" s="21" t="s">
        <v>1147</v>
      </c>
      <c r="U45" s="29"/>
      <c r="V45" s="21" t="s">
        <v>559</v>
      </c>
      <c r="W45" s="29"/>
      <c r="X45" s="21">
        <v>37.8394</v>
      </c>
      <c r="Y45" s="29"/>
      <c r="Z45" s="29"/>
      <c r="AA45" s="21"/>
    </row>
    <row r="46" s="4" customFormat="1" ht="96" customHeight="1" spans="1:27">
      <c r="A46" s="21">
        <v>1</v>
      </c>
      <c r="B46" s="21" t="s">
        <v>1039</v>
      </c>
      <c r="C46" s="21" t="s">
        <v>362</v>
      </c>
      <c r="D46" s="21" t="s">
        <v>363</v>
      </c>
      <c r="E46" s="21" t="s">
        <v>1148</v>
      </c>
      <c r="F46" s="55" t="s">
        <v>48</v>
      </c>
      <c r="G46" s="55" t="s">
        <v>1060</v>
      </c>
      <c r="H46" s="21" t="s">
        <v>58</v>
      </c>
      <c r="I46" s="21" t="s">
        <v>133</v>
      </c>
      <c r="J46" s="21" t="s">
        <v>52</v>
      </c>
      <c r="K46" s="21"/>
      <c r="L46" s="21"/>
      <c r="M46" s="21"/>
      <c r="N46" s="21"/>
      <c r="O46" s="21"/>
      <c r="P46" s="21"/>
      <c r="Q46" s="21" t="s">
        <v>25</v>
      </c>
      <c r="R46" s="21"/>
      <c r="S46" s="21" t="s">
        <v>1043</v>
      </c>
      <c r="T46" s="21" t="s">
        <v>1062</v>
      </c>
      <c r="U46" s="29"/>
      <c r="V46" s="21" t="s">
        <v>1044</v>
      </c>
      <c r="W46" s="21">
        <v>5.94</v>
      </c>
      <c r="X46" s="21">
        <v>1231.8276</v>
      </c>
      <c r="Y46" s="29"/>
      <c r="Z46" s="21">
        <v>7.5</v>
      </c>
      <c r="AA46" s="21"/>
    </row>
    <row r="47" s="4" customFormat="1" ht="55.2" customHeight="1" spans="1:27">
      <c r="A47" s="21">
        <v>3</v>
      </c>
      <c r="B47" s="21" t="s">
        <v>1039</v>
      </c>
      <c r="C47" s="21"/>
      <c r="D47" s="21"/>
      <c r="E47" s="21" t="s">
        <v>1149</v>
      </c>
      <c r="F47" s="55" t="s">
        <v>48</v>
      </c>
      <c r="G47" s="21" t="s">
        <v>1053</v>
      </c>
      <c r="H47" s="20" t="s">
        <v>278</v>
      </c>
      <c r="I47" s="21" t="s">
        <v>128</v>
      </c>
      <c r="J47" s="24" t="s">
        <v>52</v>
      </c>
      <c r="K47" s="20"/>
      <c r="L47" s="20"/>
      <c r="M47" s="20"/>
      <c r="N47" s="20"/>
      <c r="O47" s="20"/>
      <c r="P47" s="20"/>
      <c r="Q47" s="24" t="s">
        <v>52</v>
      </c>
      <c r="R47" s="20"/>
      <c r="S47" s="21" t="s">
        <v>1043</v>
      </c>
      <c r="T47" s="21" t="s">
        <v>411</v>
      </c>
      <c r="U47" s="29"/>
      <c r="V47" s="21" t="s">
        <v>1055</v>
      </c>
      <c r="W47" s="63"/>
      <c r="X47" s="63"/>
      <c r="Y47" s="63"/>
      <c r="Z47" s="63"/>
      <c r="AA47" s="21" t="s">
        <v>1150</v>
      </c>
    </row>
    <row r="48" s="4" customFormat="1" ht="55.2" customHeight="1" spans="1:27">
      <c r="A48" s="21">
        <v>4</v>
      </c>
      <c r="B48" s="21" t="s">
        <v>1039</v>
      </c>
      <c r="C48" s="21"/>
      <c r="D48" s="21"/>
      <c r="E48" s="21" t="s">
        <v>1151</v>
      </c>
      <c r="F48" s="55" t="s">
        <v>48</v>
      </c>
      <c r="G48" s="21" t="s">
        <v>1053</v>
      </c>
      <c r="H48" s="20" t="s">
        <v>278</v>
      </c>
      <c r="I48" s="21" t="s">
        <v>128</v>
      </c>
      <c r="J48" s="24" t="s">
        <v>52</v>
      </c>
      <c r="K48" s="20"/>
      <c r="L48" s="20"/>
      <c r="M48" s="20"/>
      <c r="N48" s="20"/>
      <c r="O48" s="20"/>
      <c r="P48" s="20"/>
      <c r="Q48" s="24" t="s">
        <v>52</v>
      </c>
      <c r="R48" s="20"/>
      <c r="S48" s="21" t="s">
        <v>1043</v>
      </c>
      <c r="T48" s="21" t="s">
        <v>411</v>
      </c>
      <c r="U48" s="29"/>
      <c r="V48" s="21" t="s">
        <v>1055</v>
      </c>
      <c r="W48" s="63"/>
      <c r="X48" s="63"/>
      <c r="Y48" s="63"/>
      <c r="Z48" s="63"/>
      <c r="AA48" s="21" t="s">
        <v>1150</v>
      </c>
    </row>
    <row r="49" s="4" customFormat="1" ht="223.8" customHeight="1" spans="1:27">
      <c r="A49" s="21">
        <v>5</v>
      </c>
      <c r="B49" s="21" t="s">
        <v>1039</v>
      </c>
      <c r="C49" s="21" t="s">
        <v>362</v>
      </c>
      <c r="D49" s="21" t="s">
        <v>363</v>
      </c>
      <c r="E49" s="21" t="s">
        <v>1152</v>
      </c>
      <c r="F49" s="55" t="s">
        <v>57</v>
      </c>
      <c r="G49" s="21"/>
      <c r="H49" s="21" t="s">
        <v>58</v>
      </c>
      <c r="I49" s="21" t="s">
        <v>318</v>
      </c>
      <c r="J49" s="21"/>
      <c r="K49" s="14"/>
      <c r="L49" s="21"/>
      <c r="M49" s="21"/>
      <c r="N49" s="21" t="s">
        <v>1117</v>
      </c>
      <c r="O49" s="14"/>
      <c r="P49" s="21" t="s">
        <v>1118</v>
      </c>
      <c r="Q49" s="21"/>
      <c r="R49" s="21"/>
      <c r="S49" s="21" t="s">
        <v>335</v>
      </c>
      <c r="T49" s="21" t="s">
        <v>1119</v>
      </c>
      <c r="U49" s="29"/>
      <c r="V49" s="21" t="s">
        <v>1033</v>
      </c>
      <c r="W49" s="29"/>
      <c r="X49" s="29"/>
      <c r="Y49" s="29"/>
      <c r="Z49" s="29"/>
      <c r="AA49" s="21" t="s">
        <v>1117</v>
      </c>
    </row>
    <row r="50" s="4" customFormat="1" ht="76.2" customHeight="1" spans="1:27">
      <c r="A50" s="21">
        <v>6</v>
      </c>
      <c r="B50" s="21" t="s">
        <v>1039</v>
      </c>
      <c r="C50" s="21"/>
      <c r="D50" s="21"/>
      <c r="E50" s="21" t="s">
        <v>1153</v>
      </c>
      <c r="F50" s="285" t="s">
        <v>1154</v>
      </c>
      <c r="G50" s="21" t="s">
        <v>1141</v>
      </c>
      <c r="H50" s="21" t="s">
        <v>278</v>
      </c>
      <c r="I50" s="21" t="s">
        <v>1122</v>
      </c>
      <c r="J50" s="14" t="s">
        <v>52</v>
      </c>
      <c r="K50" s="21"/>
      <c r="L50" s="21"/>
      <c r="M50" s="21"/>
      <c r="N50" s="21"/>
      <c r="O50" s="21"/>
      <c r="P50" s="21"/>
      <c r="Q50" s="14" t="s">
        <v>52</v>
      </c>
      <c r="R50" s="21"/>
      <c r="S50" s="21" t="s">
        <v>1098</v>
      </c>
      <c r="T50" s="21" t="s">
        <v>1142</v>
      </c>
      <c r="U50" s="29"/>
      <c r="V50" s="21" t="s">
        <v>1143</v>
      </c>
      <c r="W50" s="21">
        <v>5.98</v>
      </c>
      <c r="X50" s="21">
        <v>533.1685</v>
      </c>
      <c r="Y50" s="29"/>
      <c r="Z50" s="21">
        <v>5</v>
      </c>
      <c r="AA50" s="21"/>
    </row>
    <row r="51" s="4" customFormat="1" ht="145.8" customHeight="1" spans="1:27">
      <c r="A51" s="21">
        <v>6</v>
      </c>
      <c r="B51" s="21" t="s">
        <v>1039</v>
      </c>
      <c r="C51" s="21" t="s">
        <v>621</v>
      </c>
      <c r="D51" s="21" t="s">
        <v>622</v>
      </c>
      <c r="E51" s="21" t="s">
        <v>1155</v>
      </c>
      <c r="F51" s="40" t="s">
        <v>1156</v>
      </c>
      <c r="G51" s="40" t="s">
        <v>1157</v>
      </c>
      <c r="H51" s="95" t="s">
        <v>58</v>
      </c>
      <c r="I51" s="95"/>
      <c r="J51" s="95"/>
      <c r="K51" s="95"/>
      <c r="L51" s="95"/>
      <c r="M51" s="95"/>
      <c r="N51" s="95" t="s">
        <v>1077</v>
      </c>
      <c r="O51" s="95"/>
      <c r="P51" s="95"/>
      <c r="Q51" s="95" t="s">
        <v>58</v>
      </c>
      <c r="R51" s="95"/>
      <c r="S51" s="102"/>
      <c r="T51" s="95" t="s">
        <v>131</v>
      </c>
      <c r="U51" s="102"/>
      <c r="V51" s="102"/>
      <c r="W51" s="102"/>
      <c r="X51" s="95">
        <v>24.56</v>
      </c>
      <c r="Y51" s="102"/>
      <c r="Z51" s="102"/>
      <c r="AA51" s="95"/>
    </row>
    <row r="52" ht="39" customHeight="1" spans="1:27">
      <c r="A52" s="20"/>
      <c r="B52" s="32"/>
      <c r="C52" s="21"/>
      <c r="D52" s="21"/>
      <c r="E52" s="21"/>
      <c r="F52" s="21"/>
      <c r="G52" s="21"/>
      <c r="H52" s="20"/>
      <c r="I52" s="20"/>
      <c r="J52" s="32"/>
      <c r="K52" s="32"/>
      <c r="L52" s="32"/>
      <c r="M52" s="32"/>
      <c r="N52" s="32"/>
      <c r="O52" s="32"/>
      <c r="P52" s="32"/>
      <c r="Q52" s="32"/>
      <c r="R52" s="32"/>
      <c r="S52" s="32"/>
      <c r="T52" s="32"/>
      <c r="U52" s="32"/>
      <c r="V52" s="32"/>
      <c r="W52" s="32"/>
      <c r="X52" s="32"/>
      <c r="Y52" s="32"/>
      <c r="Z52" s="32"/>
      <c r="AA52" s="20"/>
    </row>
    <row r="53" ht="39" customHeight="1" spans="1:27">
      <c r="A53" s="96" t="s">
        <v>142</v>
      </c>
      <c r="B53" s="96"/>
      <c r="C53" s="96"/>
      <c r="D53" s="96"/>
      <c r="E53" s="96"/>
      <c r="F53" s="96"/>
      <c r="G53" s="96"/>
      <c r="H53" s="20"/>
      <c r="I53" s="20"/>
      <c r="J53" s="32"/>
      <c r="K53" s="32"/>
      <c r="L53" s="32"/>
      <c r="M53" s="32"/>
      <c r="N53" s="32"/>
      <c r="O53" s="32"/>
      <c r="P53" s="32"/>
      <c r="Q53" s="32"/>
      <c r="R53" s="32"/>
      <c r="S53" s="32"/>
      <c r="T53" s="32"/>
      <c r="U53" s="32"/>
      <c r="V53" s="32"/>
      <c r="W53" s="32"/>
      <c r="X53" s="32"/>
      <c r="Y53" s="32"/>
      <c r="Z53" s="32"/>
      <c r="AA53" s="20"/>
    </row>
    <row r="54" ht="64.8" customHeight="1" spans="1:27">
      <c r="A54" s="96"/>
      <c r="B54" s="96"/>
      <c r="C54" s="96"/>
      <c r="D54" s="96"/>
      <c r="E54" s="96"/>
      <c r="F54" s="96"/>
      <c r="G54" s="96"/>
      <c r="H54" s="20"/>
      <c r="I54" s="20"/>
      <c r="J54" s="32"/>
      <c r="K54" s="32"/>
      <c r="L54" s="32"/>
      <c r="M54" s="32"/>
      <c r="N54" s="32"/>
      <c r="O54" s="32"/>
      <c r="P54" s="32"/>
      <c r="Q54" s="32"/>
      <c r="R54" s="32"/>
      <c r="S54" s="32"/>
      <c r="T54" s="32"/>
      <c r="U54" s="32"/>
      <c r="V54" s="32"/>
      <c r="W54" s="32"/>
      <c r="X54" s="32"/>
      <c r="Y54" s="32"/>
      <c r="Z54" s="32"/>
      <c r="AA54" s="20"/>
    </row>
    <row r="55" ht="39" customHeight="1" spans="1:27">
      <c r="A55" s="52" t="s">
        <v>145</v>
      </c>
      <c r="B55" s="52"/>
      <c r="C55" s="52"/>
      <c r="D55" s="21"/>
      <c r="E55" s="21"/>
      <c r="F55" s="21"/>
      <c r="G55" s="21"/>
      <c r="H55" s="20"/>
      <c r="I55" s="20"/>
      <c r="J55" s="32"/>
      <c r="K55" s="32"/>
      <c r="L55" s="32"/>
      <c r="M55" s="32"/>
      <c r="N55" s="32"/>
      <c r="O55" s="32"/>
      <c r="P55" s="32"/>
      <c r="Q55" s="32"/>
      <c r="R55" s="32"/>
      <c r="S55" s="32"/>
      <c r="T55" s="32"/>
      <c r="U55" s="32"/>
      <c r="V55" s="32"/>
      <c r="W55" s="32"/>
      <c r="X55" s="32"/>
      <c r="Y55" s="32"/>
      <c r="Z55" s="32"/>
      <c r="AA55" s="20"/>
    </row>
    <row r="56" s="94" customFormat="1" ht="181.95" customHeight="1" spans="1:27">
      <c r="A56" s="97"/>
      <c r="B56" s="97" t="s">
        <v>1158</v>
      </c>
      <c r="C56" s="98"/>
      <c r="D56" s="99"/>
      <c r="E56" s="98"/>
      <c r="F56" s="98"/>
      <c r="G56" s="98" t="s">
        <v>1159</v>
      </c>
      <c r="H56" s="97"/>
      <c r="I56" s="98" t="s">
        <v>683</v>
      </c>
      <c r="J56" s="97" t="s">
        <v>52</v>
      </c>
      <c r="K56" s="97"/>
      <c r="L56" s="97"/>
      <c r="M56" s="97"/>
      <c r="N56" s="97"/>
      <c r="O56" s="97"/>
      <c r="P56" s="97"/>
      <c r="Q56" s="97" t="s">
        <v>52</v>
      </c>
      <c r="R56" s="98"/>
      <c r="S56" s="98" t="s">
        <v>65</v>
      </c>
      <c r="T56" s="98" t="s">
        <v>1160</v>
      </c>
      <c r="U56" s="105"/>
      <c r="V56" s="98" t="s">
        <v>653</v>
      </c>
      <c r="W56" s="98">
        <v>13.74</v>
      </c>
      <c r="X56" s="98">
        <v>579.9988</v>
      </c>
      <c r="Y56" s="105"/>
      <c r="Z56" s="98">
        <v>9.66</v>
      </c>
      <c r="AA56" s="98" t="s">
        <v>1161</v>
      </c>
    </row>
    <row r="57" ht="39" customHeight="1" spans="1:27">
      <c r="A57" s="20"/>
      <c r="B57" s="32"/>
      <c r="C57" s="21"/>
      <c r="D57" s="21"/>
      <c r="E57" s="21"/>
      <c r="F57" s="21"/>
      <c r="G57" s="21"/>
      <c r="H57" s="20"/>
      <c r="I57" s="20"/>
      <c r="J57" s="32"/>
      <c r="K57" s="32"/>
      <c r="L57" s="32"/>
      <c r="M57" s="32"/>
      <c r="N57" s="32"/>
      <c r="O57" s="32"/>
      <c r="P57" s="32"/>
      <c r="Q57" s="32"/>
      <c r="R57" s="32"/>
      <c r="S57" s="32"/>
      <c r="T57" s="32"/>
      <c r="U57" s="32"/>
      <c r="V57" s="32"/>
      <c r="W57" s="32"/>
      <c r="X57" s="32"/>
      <c r="Y57" s="32"/>
      <c r="Z57" s="32"/>
      <c r="AA57" s="20"/>
    </row>
    <row r="58" ht="38" customHeight="1" spans="1:27">
      <c r="A58" s="6" t="s">
        <v>146</v>
      </c>
      <c r="B58" s="6"/>
      <c r="C58" s="6"/>
      <c r="D58" s="6"/>
      <c r="E58" s="6"/>
      <c r="F58" s="6"/>
      <c r="G58" s="6"/>
      <c r="H58" s="6"/>
      <c r="I58" s="6"/>
      <c r="J58" s="6"/>
      <c r="K58" s="6"/>
      <c r="L58" s="6"/>
      <c r="M58" s="6"/>
      <c r="N58" s="6"/>
      <c r="O58" s="6"/>
      <c r="P58" s="6"/>
      <c r="Q58" s="6"/>
      <c r="R58" s="6"/>
      <c r="S58" s="6"/>
      <c r="T58" s="4"/>
      <c r="U58" s="6"/>
      <c r="V58" s="6"/>
      <c r="W58" s="6"/>
      <c r="X58" s="6"/>
      <c r="Y58" s="6"/>
      <c r="Z58" s="6"/>
      <c r="AA58" s="6"/>
    </row>
  </sheetData>
  <autoFilter ref="A6:AA58">
    <extLst/>
  </autoFilter>
  <mergeCells count="99">
    <mergeCell ref="A1:B1"/>
    <mergeCell ref="A2:AA2"/>
    <mergeCell ref="A3:F3"/>
    <mergeCell ref="O3:Z3"/>
    <mergeCell ref="J4:N4"/>
    <mergeCell ref="O4:R4"/>
    <mergeCell ref="S4:V4"/>
    <mergeCell ref="W4:Z4"/>
    <mergeCell ref="J6:N6"/>
    <mergeCell ref="O6:R6"/>
    <mergeCell ref="S6:V6"/>
    <mergeCell ref="W6:Z6"/>
    <mergeCell ref="A7:F7"/>
    <mergeCell ref="A53:G53"/>
    <mergeCell ref="A55:C55"/>
    <mergeCell ref="A58:AA58"/>
    <mergeCell ref="A4:A5"/>
    <mergeCell ref="B4:B5"/>
    <mergeCell ref="C4:C5"/>
    <mergeCell ref="C8:C14"/>
    <mergeCell ref="C15:C26"/>
    <mergeCell ref="C27:C32"/>
    <mergeCell ref="C33:C41"/>
    <mergeCell ref="C42:C45"/>
    <mergeCell ref="C46:C48"/>
    <mergeCell ref="C49:C50"/>
    <mergeCell ref="D4:D5"/>
    <mergeCell ref="D8:D14"/>
    <mergeCell ref="D15:D26"/>
    <mergeCell ref="D27:D32"/>
    <mergeCell ref="D33:D41"/>
    <mergeCell ref="D42:D45"/>
    <mergeCell ref="D46:D48"/>
    <mergeCell ref="D49:D50"/>
    <mergeCell ref="E4:E5"/>
    <mergeCell ref="F4:F5"/>
    <mergeCell ref="G4:G5"/>
    <mergeCell ref="G8:G9"/>
    <mergeCell ref="G18:G24"/>
    <mergeCell ref="G25:G26"/>
    <mergeCell ref="G40:G41"/>
    <mergeCell ref="H4:H5"/>
    <mergeCell ref="H8:H9"/>
    <mergeCell ref="H18:H24"/>
    <mergeCell ref="H25:H26"/>
    <mergeCell ref="I4:I5"/>
    <mergeCell ref="I8:I9"/>
    <mergeCell ref="I18:I24"/>
    <mergeCell ref="I25:I26"/>
    <mergeCell ref="J8:J9"/>
    <mergeCell ref="J18:J24"/>
    <mergeCell ref="J25:J26"/>
    <mergeCell ref="K8:K9"/>
    <mergeCell ref="K18:K24"/>
    <mergeCell ref="K25:K26"/>
    <mergeCell ref="L8:L9"/>
    <mergeCell ref="L18:L24"/>
    <mergeCell ref="L25:L26"/>
    <mergeCell ref="M8:M9"/>
    <mergeCell ref="M18:M24"/>
    <mergeCell ref="M25:M26"/>
    <mergeCell ref="N8:N9"/>
    <mergeCell ref="N18:N24"/>
    <mergeCell ref="N25:N26"/>
    <mergeCell ref="O8:O9"/>
    <mergeCell ref="O18:O24"/>
    <mergeCell ref="O25:O26"/>
    <mergeCell ref="P8:P9"/>
    <mergeCell ref="P18:P24"/>
    <mergeCell ref="P25:P26"/>
    <mergeCell ref="Q8:Q9"/>
    <mergeCell ref="Q18:Q24"/>
    <mergeCell ref="Q25:Q26"/>
    <mergeCell ref="R8:R9"/>
    <mergeCell ref="R18:R24"/>
    <mergeCell ref="R25:R26"/>
    <mergeCell ref="S8:S9"/>
    <mergeCell ref="S18:S24"/>
    <mergeCell ref="S25:S26"/>
    <mergeCell ref="T8:T9"/>
    <mergeCell ref="T18:T24"/>
    <mergeCell ref="T25:T26"/>
    <mergeCell ref="V8:V9"/>
    <mergeCell ref="V18:V24"/>
    <mergeCell ref="V25:V26"/>
    <mergeCell ref="W8:W9"/>
    <mergeCell ref="W18:W24"/>
    <mergeCell ref="W25:W26"/>
    <mergeCell ref="X8:X9"/>
    <mergeCell ref="X18:X24"/>
    <mergeCell ref="X25:X26"/>
    <mergeCell ref="Z8:Z9"/>
    <mergeCell ref="Z18:Z24"/>
    <mergeCell ref="Z25:Z26"/>
    <mergeCell ref="AA4:AA5"/>
    <mergeCell ref="AA8:AA9"/>
    <mergeCell ref="AA18:AA24"/>
    <mergeCell ref="AA25:AA26"/>
    <mergeCell ref="AA40:AA41"/>
  </mergeCells>
  <printOptions horizontalCentered="1"/>
  <pageMargins left="0.236220472440945" right="0.236220472440945" top="0.669291338582677" bottom="0.590551181102362" header="0.118110236220472" footer="0.393700787401575"/>
  <pageSetup paperSize="9" scale="70" orientation="landscape"/>
  <headerFooter alignWithMargins="0" scaleWithDoc="0">
    <oddFooter>&amp;C第 &amp;P 页，共 &amp;N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A36"/>
  <sheetViews>
    <sheetView zoomScale="85" zoomScaleNormal="85" workbookViewId="0">
      <pane ySplit="5" topLeftCell="A6" activePane="bottomLeft" state="frozen"/>
      <selection/>
      <selection pane="bottomLeft" activeCell="A36" sqref="A36:AA36"/>
    </sheetView>
  </sheetViews>
  <sheetFormatPr defaultColWidth="8.7" defaultRowHeight="12"/>
  <cols>
    <col min="1" max="1" width="3.4" style="69" customWidth="1"/>
    <col min="2" max="2" width="8" style="70" customWidth="1"/>
    <col min="3" max="3" width="12.2" style="70" customWidth="1"/>
    <col min="4" max="4" width="4.6" style="70" customWidth="1"/>
    <col min="5" max="5" width="15.6" style="69" customWidth="1"/>
    <col min="6" max="6" width="7.9" style="70" customWidth="1"/>
    <col min="7" max="7" width="15.1" style="70" customWidth="1"/>
    <col min="8" max="8" width="9.4" style="70" customWidth="1"/>
    <col min="9" max="9" width="9.6" style="70" customWidth="1"/>
    <col min="10" max="10" width="3.8" style="70" customWidth="1"/>
    <col min="11" max="11" width="4.8" style="70" customWidth="1"/>
    <col min="12" max="13" width="3.8" style="70" customWidth="1"/>
    <col min="14" max="14" width="4.5" style="70" customWidth="1"/>
    <col min="15" max="17" width="3.6" style="70" customWidth="1"/>
    <col min="18" max="18" width="4.3" style="70" customWidth="1"/>
    <col min="19" max="22" width="10.9" style="70" customWidth="1"/>
    <col min="23" max="26" width="7.5" style="70" customWidth="1"/>
    <col min="27" max="27" width="4.3" style="70" customWidth="1"/>
    <col min="28" max="16384" width="8.7" style="70"/>
  </cols>
  <sheetData>
    <row r="1" ht="22.95" customHeight="1" spans="1:2">
      <c r="A1" s="71" t="s">
        <v>288</v>
      </c>
      <c r="B1" s="71"/>
    </row>
    <row r="2" s="66" customFormat="1" ht="51.45" customHeight="1" spans="1:27">
      <c r="A2" s="72" t="s">
        <v>1162</v>
      </c>
      <c r="B2" s="72"/>
      <c r="C2" s="72"/>
      <c r="D2" s="72"/>
      <c r="E2" s="72"/>
      <c r="F2" s="72"/>
      <c r="G2" s="72"/>
      <c r="H2" s="72"/>
      <c r="I2" s="72"/>
      <c r="J2" s="72"/>
      <c r="K2" s="72"/>
      <c r="L2" s="72"/>
      <c r="M2" s="72"/>
      <c r="N2" s="72"/>
      <c r="O2" s="72"/>
      <c r="P2" s="72"/>
      <c r="Q2" s="72"/>
      <c r="R2" s="72"/>
      <c r="S2" s="72"/>
      <c r="T2" s="72"/>
      <c r="U2" s="72"/>
      <c r="V2" s="72"/>
      <c r="W2" s="72"/>
      <c r="X2" s="72"/>
      <c r="Y2" s="72"/>
      <c r="Z2" s="72"/>
      <c r="AA2" s="72"/>
    </row>
    <row r="3" s="67" customFormat="1" ht="28.05" customHeight="1" spans="1:26">
      <c r="A3" s="73" t="s">
        <v>1163</v>
      </c>
      <c r="B3" s="73"/>
      <c r="C3" s="73"/>
      <c r="D3" s="73"/>
      <c r="E3" s="73"/>
      <c r="F3" s="73"/>
      <c r="G3" s="74"/>
      <c r="H3" s="74"/>
      <c r="I3" s="74"/>
      <c r="J3" s="84"/>
      <c r="K3" s="84"/>
      <c r="L3" s="84"/>
      <c r="M3" s="84"/>
      <c r="N3" s="84"/>
      <c r="O3" s="2" t="s">
        <v>3</v>
      </c>
      <c r="P3" s="2"/>
      <c r="Q3" s="2"/>
      <c r="R3" s="2"/>
      <c r="S3" s="2"/>
      <c r="T3" s="2"/>
      <c r="U3" s="2"/>
      <c r="V3" s="2"/>
      <c r="W3" s="2"/>
      <c r="X3" s="2"/>
      <c r="Y3" s="2"/>
      <c r="Z3" s="2"/>
    </row>
    <row r="4" s="68" customFormat="1" ht="28.05" customHeight="1" spans="1:27">
      <c r="A4" s="75" t="s">
        <v>4</v>
      </c>
      <c r="B4" s="75" t="s">
        <v>5</v>
      </c>
      <c r="C4" s="75" t="s">
        <v>6</v>
      </c>
      <c r="D4" s="75" t="s">
        <v>7</v>
      </c>
      <c r="E4" s="75" t="s">
        <v>8</v>
      </c>
      <c r="F4" s="75" t="s">
        <v>9</v>
      </c>
      <c r="G4" s="75" t="s">
        <v>10</v>
      </c>
      <c r="H4" s="75" t="s">
        <v>11</v>
      </c>
      <c r="I4" s="75" t="s">
        <v>12</v>
      </c>
      <c r="J4" s="75" t="s">
        <v>13</v>
      </c>
      <c r="K4" s="75"/>
      <c r="L4" s="75"/>
      <c r="M4" s="75"/>
      <c r="N4" s="75"/>
      <c r="O4" s="85" t="s">
        <v>14</v>
      </c>
      <c r="P4" s="85"/>
      <c r="Q4" s="85"/>
      <c r="R4" s="85"/>
      <c r="S4" s="75" t="s">
        <v>15</v>
      </c>
      <c r="T4" s="75"/>
      <c r="U4" s="75"/>
      <c r="V4" s="75"/>
      <c r="W4" s="85" t="s">
        <v>16</v>
      </c>
      <c r="X4" s="85"/>
      <c r="Y4" s="85"/>
      <c r="Z4" s="85"/>
      <c r="AA4" s="75" t="s">
        <v>17</v>
      </c>
    </row>
    <row r="5" s="68" customFormat="1" ht="76.95" customHeight="1" spans="1:27">
      <c r="A5" s="75"/>
      <c r="B5" s="75"/>
      <c r="C5" s="75"/>
      <c r="D5" s="75"/>
      <c r="E5" s="75"/>
      <c r="F5" s="75"/>
      <c r="G5" s="75"/>
      <c r="H5" s="75"/>
      <c r="I5" s="75"/>
      <c r="J5" s="75" t="s">
        <v>18</v>
      </c>
      <c r="K5" s="75" t="s">
        <v>19</v>
      </c>
      <c r="L5" s="75" t="s">
        <v>20</v>
      </c>
      <c r="M5" s="75" t="s">
        <v>21</v>
      </c>
      <c r="N5" s="75" t="s">
        <v>22</v>
      </c>
      <c r="O5" s="75" t="s">
        <v>23</v>
      </c>
      <c r="P5" s="75" t="s">
        <v>24</v>
      </c>
      <c r="Q5" s="75" t="s">
        <v>25</v>
      </c>
      <c r="R5" s="75" t="s">
        <v>22</v>
      </c>
      <c r="S5" s="89" t="s">
        <v>26</v>
      </c>
      <c r="T5" s="89" t="s">
        <v>27</v>
      </c>
      <c r="U5" s="89" t="s">
        <v>28</v>
      </c>
      <c r="V5" s="89" t="s">
        <v>29</v>
      </c>
      <c r="W5" s="89" t="s">
        <v>26</v>
      </c>
      <c r="X5" s="89" t="s">
        <v>27</v>
      </c>
      <c r="Y5" s="89" t="s">
        <v>28</v>
      </c>
      <c r="Z5" s="89" t="s">
        <v>29</v>
      </c>
      <c r="AA5" s="75"/>
    </row>
    <row r="6" s="68" customFormat="1" ht="27" customHeight="1" spans="1:27">
      <c r="A6" s="75" t="s">
        <v>30</v>
      </c>
      <c r="B6" s="75" t="s">
        <v>31</v>
      </c>
      <c r="C6" s="75" t="s">
        <v>32</v>
      </c>
      <c r="D6" s="75" t="s">
        <v>33</v>
      </c>
      <c r="E6" s="75" t="s">
        <v>34</v>
      </c>
      <c r="F6" s="75" t="s">
        <v>35</v>
      </c>
      <c r="G6" s="75" t="s">
        <v>36</v>
      </c>
      <c r="H6" s="75" t="s">
        <v>37</v>
      </c>
      <c r="I6" s="75" t="s">
        <v>38</v>
      </c>
      <c r="J6" s="75" t="s">
        <v>39</v>
      </c>
      <c r="K6" s="75"/>
      <c r="L6" s="75"/>
      <c r="M6" s="75"/>
      <c r="N6" s="75"/>
      <c r="O6" s="75" t="s">
        <v>40</v>
      </c>
      <c r="P6" s="75"/>
      <c r="Q6" s="75"/>
      <c r="R6" s="75"/>
      <c r="S6" s="75" t="s">
        <v>41</v>
      </c>
      <c r="T6" s="75"/>
      <c r="U6" s="75"/>
      <c r="V6" s="75"/>
      <c r="W6" s="75" t="s">
        <v>42</v>
      </c>
      <c r="X6" s="75"/>
      <c r="Y6" s="75"/>
      <c r="Z6" s="75"/>
      <c r="AA6" s="75"/>
    </row>
    <row r="7" s="68" customFormat="1" ht="29.1" customHeight="1" spans="1:27">
      <c r="A7" s="76" t="s">
        <v>43</v>
      </c>
      <c r="B7" s="76"/>
      <c r="C7" s="76"/>
      <c r="D7" s="76"/>
      <c r="E7" s="76"/>
      <c r="F7" s="76"/>
      <c r="G7" s="76"/>
      <c r="H7" s="75"/>
      <c r="I7" s="75"/>
      <c r="J7" s="75"/>
      <c r="K7" s="78"/>
      <c r="L7" s="78"/>
      <c r="M7" s="78"/>
      <c r="N7" s="78"/>
      <c r="O7" s="78"/>
      <c r="P7" s="78"/>
      <c r="Q7" s="78"/>
      <c r="R7" s="75"/>
      <c r="S7" s="89"/>
      <c r="T7" s="89"/>
      <c r="U7" s="89"/>
      <c r="V7" s="89"/>
      <c r="W7" s="89"/>
      <c r="X7" s="89"/>
      <c r="Y7" s="89"/>
      <c r="Z7" s="89"/>
      <c r="AA7" s="75"/>
    </row>
    <row r="8" ht="85.05" customHeight="1" spans="1:27">
      <c r="A8" s="77">
        <v>1</v>
      </c>
      <c r="B8" s="77" t="s">
        <v>1164</v>
      </c>
      <c r="C8" s="78" t="s">
        <v>45</v>
      </c>
      <c r="D8" s="78" t="s">
        <v>46</v>
      </c>
      <c r="E8" s="78" t="s">
        <v>1165</v>
      </c>
      <c r="F8" s="78" t="s">
        <v>48</v>
      </c>
      <c r="G8" s="78" t="s">
        <v>1166</v>
      </c>
      <c r="H8" s="77" t="s">
        <v>172</v>
      </c>
      <c r="I8" s="78" t="s">
        <v>1167</v>
      </c>
      <c r="J8" s="80"/>
      <c r="K8" s="78" t="s">
        <v>19</v>
      </c>
      <c r="L8" s="80"/>
      <c r="M8" s="78"/>
      <c r="N8" s="80"/>
      <c r="O8" s="80"/>
      <c r="P8" s="80"/>
      <c r="Q8" s="78" t="s">
        <v>25</v>
      </c>
      <c r="R8" s="80"/>
      <c r="S8" s="86" t="s">
        <v>188</v>
      </c>
      <c r="T8" s="78" t="s">
        <v>1168</v>
      </c>
      <c r="U8" s="90"/>
      <c r="V8" s="86" t="s">
        <v>1169</v>
      </c>
      <c r="W8" s="91"/>
      <c r="X8" s="80">
        <v>2097.5916</v>
      </c>
      <c r="Y8" s="91"/>
      <c r="Z8" s="91"/>
      <c r="AA8" s="77"/>
    </row>
    <row r="9" ht="85.05" customHeight="1" spans="1:27">
      <c r="A9" s="77">
        <v>2</v>
      </c>
      <c r="B9" s="77" t="s">
        <v>1164</v>
      </c>
      <c r="C9" s="78"/>
      <c r="D9" s="78"/>
      <c r="E9" s="78" t="s">
        <v>1170</v>
      </c>
      <c r="F9" s="78" t="s">
        <v>48</v>
      </c>
      <c r="G9" s="78"/>
      <c r="H9" s="77" t="s">
        <v>172</v>
      </c>
      <c r="I9" s="78" t="s">
        <v>1167</v>
      </c>
      <c r="J9" s="80"/>
      <c r="K9" s="78" t="s">
        <v>19</v>
      </c>
      <c r="L9" s="80"/>
      <c r="M9" s="80"/>
      <c r="N9" s="80"/>
      <c r="O9" s="80"/>
      <c r="P9" s="80"/>
      <c r="Q9" s="78" t="s">
        <v>25</v>
      </c>
      <c r="R9" s="80"/>
      <c r="S9" s="78" t="s">
        <v>241</v>
      </c>
      <c r="T9" s="78" t="s">
        <v>1168</v>
      </c>
      <c r="U9" s="90"/>
      <c r="V9" s="86" t="s">
        <v>1169</v>
      </c>
      <c r="W9" s="91"/>
      <c r="X9" s="80">
        <v>2090.9</v>
      </c>
      <c r="Y9" s="91"/>
      <c r="Z9" s="91"/>
      <c r="AA9" s="77"/>
    </row>
    <row r="10" ht="85.05" customHeight="1" spans="1:27">
      <c r="A10" s="77">
        <v>3</v>
      </c>
      <c r="B10" s="77" t="s">
        <v>1164</v>
      </c>
      <c r="C10" s="78"/>
      <c r="D10" s="78"/>
      <c r="E10" s="78" t="s">
        <v>1171</v>
      </c>
      <c r="F10" s="78" t="s">
        <v>48</v>
      </c>
      <c r="G10" s="78"/>
      <c r="H10" s="77" t="s">
        <v>58</v>
      </c>
      <c r="I10" s="77" t="s">
        <v>345</v>
      </c>
      <c r="J10" s="80"/>
      <c r="K10" s="78" t="s">
        <v>19</v>
      </c>
      <c r="L10" s="80"/>
      <c r="M10" s="80"/>
      <c r="N10" s="80"/>
      <c r="O10" s="80"/>
      <c r="P10" s="80"/>
      <c r="Q10" s="78" t="s">
        <v>1172</v>
      </c>
      <c r="R10" s="80"/>
      <c r="S10" s="78" t="s">
        <v>241</v>
      </c>
      <c r="T10" s="78" t="s">
        <v>1173</v>
      </c>
      <c r="U10" s="90"/>
      <c r="V10" s="86" t="s">
        <v>1169</v>
      </c>
      <c r="W10" s="91"/>
      <c r="X10" s="80">
        <v>388</v>
      </c>
      <c r="Y10" s="91"/>
      <c r="Z10" s="91"/>
      <c r="AA10" s="77"/>
    </row>
    <row r="11" ht="85.05" customHeight="1" spans="1:27">
      <c r="A11" s="77">
        <v>4</v>
      </c>
      <c r="B11" s="77" t="s">
        <v>1164</v>
      </c>
      <c r="C11" s="78"/>
      <c r="D11" s="78"/>
      <c r="E11" s="78" t="s">
        <v>1174</v>
      </c>
      <c r="F11" s="78" t="s">
        <v>48</v>
      </c>
      <c r="G11" s="78"/>
      <c r="H11" s="77" t="s">
        <v>58</v>
      </c>
      <c r="I11" s="77" t="s">
        <v>345</v>
      </c>
      <c r="J11" s="80"/>
      <c r="K11" s="78" t="s">
        <v>19</v>
      </c>
      <c r="L11" s="80"/>
      <c r="M11" s="80"/>
      <c r="N11" s="80"/>
      <c r="O11" s="80"/>
      <c r="P11" s="80"/>
      <c r="Q11" s="78" t="s">
        <v>1172</v>
      </c>
      <c r="R11" s="80"/>
      <c r="S11" s="86" t="s">
        <v>519</v>
      </c>
      <c r="T11" s="78" t="s">
        <v>1173</v>
      </c>
      <c r="U11" s="90"/>
      <c r="V11" s="86" t="s">
        <v>1169</v>
      </c>
      <c r="W11" s="91"/>
      <c r="X11" s="80">
        <v>1960</v>
      </c>
      <c r="Y11" s="91"/>
      <c r="Z11" s="91"/>
      <c r="AA11" s="77"/>
    </row>
    <row r="12" ht="85.05" customHeight="1" spans="1:27">
      <c r="A12" s="77">
        <v>5</v>
      </c>
      <c r="B12" s="77" t="s">
        <v>1164</v>
      </c>
      <c r="C12" s="78"/>
      <c r="D12" s="78"/>
      <c r="E12" s="78" t="s">
        <v>1175</v>
      </c>
      <c r="F12" s="78" t="s">
        <v>48</v>
      </c>
      <c r="G12" s="78"/>
      <c r="H12" s="77" t="s">
        <v>58</v>
      </c>
      <c r="I12" s="77" t="s">
        <v>345</v>
      </c>
      <c r="J12" s="80"/>
      <c r="K12" s="78" t="s">
        <v>19</v>
      </c>
      <c r="L12" s="80"/>
      <c r="M12" s="80"/>
      <c r="N12" s="80"/>
      <c r="O12" s="80"/>
      <c r="P12" s="80"/>
      <c r="Q12" s="78" t="s">
        <v>1172</v>
      </c>
      <c r="R12" s="80"/>
      <c r="S12" s="86" t="s">
        <v>519</v>
      </c>
      <c r="T12" s="78" t="s">
        <v>1173</v>
      </c>
      <c r="U12" s="90"/>
      <c r="V12" s="86" t="s">
        <v>1169</v>
      </c>
      <c r="W12" s="91"/>
      <c r="X12" s="80">
        <v>1580</v>
      </c>
      <c r="Y12" s="91"/>
      <c r="Z12" s="91"/>
      <c r="AA12" s="77"/>
    </row>
    <row r="13" ht="85.05" hidden="1" customHeight="1" spans="1:27">
      <c r="A13" s="77">
        <v>6</v>
      </c>
      <c r="B13" s="77" t="s">
        <v>1164</v>
      </c>
      <c r="C13" s="78"/>
      <c r="D13" s="78"/>
      <c r="E13" s="78" t="s">
        <v>1176</v>
      </c>
      <c r="F13" s="78" t="s">
        <v>48</v>
      </c>
      <c r="G13" s="79" t="s">
        <v>1177</v>
      </c>
      <c r="H13" s="77" t="s">
        <v>58</v>
      </c>
      <c r="I13" s="78" t="s">
        <v>1178</v>
      </c>
      <c r="J13" s="86" t="s">
        <v>18</v>
      </c>
      <c r="K13" s="80"/>
      <c r="L13" s="80"/>
      <c r="M13" s="80"/>
      <c r="N13" s="80"/>
      <c r="O13" s="80"/>
      <c r="P13" s="80"/>
      <c r="Q13" s="80" t="s">
        <v>25</v>
      </c>
      <c r="R13" s="80"/>
      <c r="S13" s="86" t="s">
        <v>1179</v>
      </c>
      <c r="T13" s="86" t="s">
        <v>1180</v>
      </c>
      <c r="U13" s="86"/>
      <c r="V13" s="86" t="s">
        <v>1181</v>
      </c>
      <c r="W13" s="80">
        <v>27.7</v>
      </c>
      <c r="X13" s="80">
        <v>5723.827</v>
      </c>
      <c r="Y13" s="80"/>
      <c r="Z13" s="80">
        <v>58.7787</v>
      </c>
      <c r="AA13" s="77"/>
    </row>
    <row r="14" ht="85.05" customHeight="1" spans="1:27">
      <c r="A14" s="77">
        <v>7</v>
      </c>
      <c r="B14" s="77" t="s">
        <v>1164</v>
      </c>
      <c r="C14" s="78" t="s">
        <v>45</v>
      </c>
      <c r="D14" s="78" t="s">
        <v>46</v>
      </c>
      <c r="E14" s="78" t="s">
        <v>1182</v>
      </c>
      <c r="F14" s="78" t="s">
        <v>48</v>
      </c>
      <c r="G14" s="78"/>
      <c r="H14" s="77" t="s">
        <v>58</v>
      </c>
      <c r="I14" s="78" t="s">
        <v>51</v>
      </c>
      <c r="J14" s="80"/>
      <c r="K14" s="78" t="s">
        <v>19</v>
      </c>
      <c r="L14" s="80"/>
      <c r="M14" s="80"/>
      <c r="N14" s="80"/>
      <c r="O14" s="80"/>
      <c r="P14" s="78"/>
      <c r="Q14" s="78" t="s">
        <v>1172</v>
      </c>
      <c r="R14" s="80"/>
      <c r="S14" s="78" t="s">
        <v>241</v>
      </c>
      <c r="T14" s="86" t="s">
        <v>1183</v>
      </c>
      <c r="U14" s="92"/>
      <c r="V14" s="86" t="s">
        <v>1169</v>
      </c>
      <c r="W14" s="91"/>
      <c r="X14" s="80">
        <v>153.87</v>
      </c>
      <c r="Y14" s="91"/>
      <c r="Z14" s="91"/>
      <c r="AA14" s="77"/>
    </row>
    <row r="15" ht="85.05" customHeight="1" spans="1:27">
      <c r="A15" s="77">
        <v>8</v>
      </c>
      <c r="B15" s="77" t="s">
        <v>1164</v>
      </c>
      <c r="C15" s="78"/>
      <c r="D15" s="78"/>
      <c r="E15" s="78" t="s">
        <v>1184</v>
      </c>
      <c r="F15" s="78" t="s">
        <v>48</v>
      </c>
      <c r="G15" s="78" t="s">
        <v>1185</v>
      </c>
      <c r="H15" s="77" t="s">
        <v>172</v>
      </c>
      <c r="I15" s="87" t="s">
        <v>1186</v>
      </c>
      <c r="J15" s="80"/>
      <c r="K15" s="78" t="s">
        <v>19</v>
      </c>
      <c r="L15" s="80"/>
      <c r="M15" s="80"/>
      <c r="N15" s="80"/>
      <c r="O15" s="80"/>
      <c r="P15" s="80"/>
      <c r="Q15" s="86" t="s">
        <v>1172</v>
      </c>
      <c r="R15" s="80"/>
      <c r="S15" s="86" t="s">
        <v>241</v>
      </c>
      <c r="T15" s="86" t="s">
        <v>1187</v>
      </c>
      <c r="U15" s="92"/>
      <c r="V15" s="86" t="s">
        <v>1169</v>
      </c>
      <c r="W15" s="91"/>
      <c r="X15" s="77">
        <v>560</v>
      </c>
      <c r="Y15" s="93"/>
      <c r="Z15" s="91"/>
      <c r="AA15" s="77"/>
    </row>
    <row r="16" ht="85.05" customHeight="1" spans="1:27">
      <c r="A16" s="77">
        <v>9</v>
      </c>
      <c r="B16" s="77" t="s">
        <v>1164</v>
      </c>
      <c r="C16" s="78"/>
      <c r="D16" s="78"/>
      <c r="E16" s="78" t="s">
        <v>1188</v>
      </c>
      <c r="F16" s="78" t="s">
        <v>97</v>
      </c>
      <c r="G16" s="78" t="s">
        <v>1189</v>
      </c>
      <c r="H16" s="77" t="s">
        <v>172</v>
      </c>
      <c r="I16" s="78" t="s">
        <v>1190</v>
      </c>
      <c r="J16" s="80"/>
      <c r="K16" s="78" t="s">
        <v>19</v>
      </c>
      <c r="L16" s="80"/>
      <c r="M16" s="80"/>
      <c r="N16" s="80"/>
      <c r="O16" s="80"/>
      <c r="P16" s="80"/>
      <c r="Q16" s="78" t="s">
        <v>25</v>
      </c>
      <c r="R16" s="80"/>
      <c r="S16" s="86" t="s">
        <v>188</v>
      </c>
      <c r="T16" s="78" t="s">
        <v>1168</v>
      </c>
      <c r="U16" s="90"/>
      <c r="V16" s="86" t="s">
        <v>1169</v>
      </c>
      <c r="W16" s="91"/>
      <c r="X16" s="80">
        <v>117.3</v>
      </c>
      <c r="Y16" s="91"/>
      <c r="Z16" s="91"/>
      <c r="AA16" s="77"/>
    </row>
    <row r="17" ht="63.6" hidden="1" customHeight="1" spans="1:27">
      <c r="A17" s="77">
        <v>1</v>
      </c>
      <c r="B17" s="80" t="s">
        <v>1164</v>
      </c>
      <c r="C17" s="78" t="s">
        <v>98</v>
      </c>
      <c r="D17" s="78" t="s">
        <v>99</v>
      </c>
      <c r="E17" s="78" t="s">
        <v>1191</v>
      </c>
      <c r="F17" s="78" t="s">
        <v>138</v>
      </c>
      <c r="G17" s="78" t="s">
        <v>1192</v>
      </c>
      <c r="H17" s="78" t="s">
        <v>58</v>
      </c>
      <c r="I17" s="78" t="s">
        <v>1193</v>
      </c>
      <c r="J17" s="78"/>
      <c r="K17" s="78"/>
      <c r="L17" s="78"/>
      <c r="M17" s="78" t="s">
        <v>52</v>
      </c>
      <c r="N17" s="78"/>
      <c r="O17" s="78"/>
      <c r="P17" s="78" t="s">
        <v>52</v>
      </c>
      <c r="Q17" s="78"/>
      <c r="R17" s="78"/>
      <c r="S17" s="78" t="s">
        <v>241</v>
      </c>
      <c r="T17" s="78" t="s">
        <v>1194</v>
      </c>
      <c r="U17" s="78"/>
      <c r="V17" s="78" t="s">
        <v>1181</v>
      </c>
      <c r="W17" s="78">
        <v>3</v>
      </c>
      <c r="X17" s="78">
        <v>92.3</v>
      </c>
      <c r="Y17" s="78"/>
      <c r="Z17" s="78">
        <v>3</v>
      </c>
      <c r="AA17" s="77"/>
    </row>
    <row r="18" ht="63.6" hidden="1" customHeight="1" spans="1:27">
      <c r="A18" s="77">
        <v>2</v>
      </c>
      <c r="B18" s="80" t="s">
        <v>1164</v>
      </c>
      <c r="C18" s="78"/>
      <c r="D18" s="78"/>
      <c r="E18" s="78" t="s">
        <v>1195</v>
      </c>
      <c r="F18" s="78" t="s">
        <v>138</v>
      </c>
      <c r="G18" s="78" t="s">
        <v>1196</v>
      </c>
      <c r="H18" s="78" t="s">
        <v>58</v>
      </c>
      <c r="I18" s="78" t="s">
        <v>1193</v>
      </c>
      <c r="J18" s="78"/>
      <c r="K18" s="78"/>
      <c r="L18" s="78"/>
      <c r="M18" s="78" t="s">
        <v>52</v>
      </c>
      <c r="N18" s="78"/>
      <c r="O18" s="78"/>
      <c r="P18" s="78" t="s">
        <v>52</v>
      </c>
      <c r="Q18" s="78"/>
      <c r="R18" s="78"/>
      <c r="S18" s="78" t="s">
        <v>241</v>
      </c>
      <c r="T18" s="78" t="s">
        <v>768</v>
      </c>
      <c r="U18" s="78"/>
      <c r="V18" s="78" t="s">
        <v>1181</v>
      </c>
      <c r="W18" s="78">
        <v>3</v>
      </c>
      <c r="X18" s="78">
        <v>85.1</v>
      </c>
      <c r="Y18" s="78"/>
      <c r="Z18" s="78">
        <v>3</v>
      </c>
      <c r="AA18" s="78"/>
    </row>
    <row r="19" ht="63.6" hidden="1" customHeight="1" spans="1:27">
      <c r="A19" s="77">
        <v>3</v>
      </c>
      <c r="B19" s="80" t="s">
        <v>1164</v>
      </c>
      <c r="C19" s="78"/>
      <c r="D19" s="78"/>
      <c r="E19" s="78" t="s">
        <v>1197</v>
      </c>
      <c r="F19" s="78" t="s">
        <v>138</v>
      </c>
      <c r="G19" s="78" t="s">
        <v>1198</v>
      </c>
      <c r="H19" s="78" t="s">
        <v>58</v>
      </c>
      <c r="I19" s="78" t="s">
        <v>1193</v>
      </c>
      <c r="J19" s="78"/>
      <c r="K19" s="78"/>
      <c r="L19" s="78"/>
      <c r="M19" s="78" t="s">
        <v>52</v>
      </c>
      <c r="N19" s="78"/>
      <c r="O19" s="78"/>
      <c r="P19" s="78" t="s">
        <v>52</v>
      </c>
      <c r="Q19" s="78"/>
      <c r="R19" s="78"/>
      <c r="S19" s="78" t="s">
        <v>241</v>
      </c>
      <c r="T19" s="78" t="s">
        <v>768</v>
      </c>
      <c r="U19" s="78"/>
      <c r="V19" s="78" t="s">
        <v>1181</v>
      </c>
      <c r="W19" s="78">
        <v>3</v>
      </c>
      <c r="X19" s="78">
        <v>78.7</v>
      </c>
      <c r="Y19" s="78"/>
      <c r="Z19" s="78">
        <v>3</v>
      </c>
      <c r="AA19" s="77"/>
    </row>
    <row r="20" ht="63.6" hidden="1" customHeight="1" spans="1:27">
      <c r="A20" s="77">
        <v>4</v>
      </c>
      <c r="B20" s="80" t="s">
        <v>1164</v>
      </c>
      <c r="C20" s="78"/>
      <c r="D20" s="78"/>
      <c r="E20" s="78" t="s">
        <v>1199</v>
      </c>
      <c r="F20" s="78" t="s">
        <v>97</v>
      </c>
      <c r="G20" s="78" t="s">
        <v>1200</v>
      </c>
      <c r="H20" s="78" t="s">
        <v>58</v>
      </c>
      <c r="I20" s="78" t="s">
        <v>1193</v>
      </c>
      <c r="J20" s="78"/>
      <c r="K20" s="78"/>
      <c r="L20" s="78"/>
      <c r="M20" s="78" t="s">
        <v>52</v>
      </c>
      <c r="N20" s="78"/>
      <c r="O20" s="78"/>
      <c r="P20" s="78" t="s">
        <v>52</v>
      </c>
      <c r="Q20" s="78"/>
      <c r="R20" s="78"/>
      <c r="S20" s="78" t="s">
        <v>241</v>
      </c>
      <c r="T20" s="78" t="s">
        <v>1194</v>
      </c>
      <c r="U20" s="78"/>
      <c r="V20" s="78" t="s">
        <v>1181</v>
      </c>
      <c r="W20" s="78">
        <v>3</v>
      </c>
      <c r="X20" s="78">
        <v>165.3</v>
      </c>
      <c r="Y20" s="78"/>
      <c r="Z20" s="78">
        <v>3</v>
      </c>
      <c r="AA20" s="78"/>
    </row>
    <row r="21" ht="63.6" hidden="1" customHeight="1" spans="1:27">
      <c r="A21" s="77">
        <v>15</v>
      </c>
      <c r="B21" s="80" t="s">
        <v>1164</v>
      </c>
      <c r="C21" s="78"/>
      <c r="D21" s="78"/>
      <c r="E21" s="78" t="s">
        <v>1201</v>
      </c>
      <c r="F21" s="78" t="s">
        <v>138</v>
      </c>
      <c r="G21" s="78" t="s">
        <v>1202</v>
      </c>
      <c r="H21" s="78" t="s">
        <v>278</v>
      </c>
      <c r="I21" s="78" t="s">
        <v>972</v>
      </c>
      <c r="J21" s="86"/>
      <c r="K21" s="88"/>
      <c r="L21" s="88"/>
      <c r="M21" s="88"/>
      <c r="N21" s="86" t="s">
        <v>1203</v>
      </c>
      <c r="O21" s="86"/>
      <c r="P21" s="86"/>
      <c r="Q21" s="86" t="s">
        <v>25</v>
      </c>
      <c r="R21" s="86"/>
      <c r="S21" s="86" t="s">
        <v>188</v>
      </c>
      <c r="T21" s="86" t="s">
        <v>1187</v>
      </c>
      <c r="U21" s="86"/>
      <c r="V21" s="86" t="s">
        <v>1204</v>
      </c>
      <c r="W21" s="78">
        <v>1</v>
      </c>
      <c r="X21" s="78">
        <v>147.6</v>
      </c>
      <c r="Y21" s="78"/>
      <c r="Z21" s="78">
        <v>1</v>
      </c>
      <c r="AA21" s="78"/>
    </row>
    <row r="22" ht="67.2" customHeight="1" spans="1:27">
      <c r="A22" s="77">
        <v>1</v>
      </c>
      <c r="B22" s="77" t="s">
        <v>1164</v>
      </c>
      <c r="C22" s="78" t="s">
        <v>362</v>
      </c>
      <c r="D22" s="78" t="s">
        <v>363</v>
      </c>
      <c r="E22" s="78" t="s">
        <v>1205</v>
      </c>
      <c r="F22" s="78" t="s">
        <v>48</v>
      </c>
      <c r="G22" s="78" t="s">
        <v>1206</v>
      </c>
      <c r="H22" s="77" t="s">
        <v>58</v>
      </c>
      <c r="I22" s="78" t="s">
        <v>1207</v>
      </c>
      <c r="J22" s="80"/>
      <c r="K22" s="78" t="s">
        <v>19</v>
      </c>
      <c r="L22" s="80"/>
      <c r="M22" s="80"/>
      <c r="N22" s="80"/>
      <c r="O22" s="80"/>
      <c r="P22" s="80"/>
      <c r="Q22" s="80" t="s">
        <v>1172</v>
      </c>
      <c r="R22" s="80"/>
      <c r="S22" s="78" t="s">
        <v>241</v>
      </c>
      <c r="T22" s="86" t="s">
        <v>1208</v>
      </c>
      <c r="U22" s="92"/>
      <c r="V22" s="86" t="s">
        <v>1169</v>
      </c>
      <c r="W22" s="77">
        <v>3.836</v>
      </c>
      <c r="X22" s="77">
        <f>1305*0.92</f>
        <v>1200.6</v>
      </c>
      <c r="Y22" s="93"/>
      <c r="Z22" s="93"/>
      <c r="AA22" s="77"/>
    </row>
    <row r="23" ht="67.2" customHeight="1" spans="1:27">
      <c r="A23" s="77">
        <v>2</v>
      </c>
      <c r="B23" s="77" t="s">
        <v>1164</v>
      </c>
      <c r="C23" s="78"/>
      <c r="D23" s="78"/>
      <c r="E23" s="78" t="s">
        <v>1209</v>
      </c>
      <c r="F23" s="78" t="s">
        <v>48</v>
      </c>
      <c r="G23" s="78"/>
      <c r="H23" s="77" t="s">
        <v>58</v>
      </c>
      <c r="I23" s="77" t="s">
        <v>345</v>
      </c>
      <c r="J23" s="80"/>
      <c r="K23" s="78" t="s">
        <v>19</v>
      </c>
      <c r="L23" s="80"/>
      <c r="M23" s="80"/>
      <c r="N23" s="80"/>
      <c r="O23" s="80"/>
      <c r="P23" s="80"/>
      <c r="Q23" s="78" t="s">
        <v>1172</v>
      </c>
      <c r="R23" s="80"/>
      <c r="S23" s="78" t="s">
        <v>241</v>
      </c>
      <c r="T23" s="78" t="s">
        <v>1173</v>
      </c>
      <c r="U23" s="90"/>
      <c r="V23" s="78" t="s">
        <v>1169</v>
      </c>
      <c r="W23" s="91"/>
      <c r="X23" s="80">
        <v>535.7</v>
      </c>
      <c r="Y23" s="91"/>
      <c r="Z23" s="91"/>
      <c r="AA23" s="77"/>
    </row>
    <row r="24" ht="67.2" customHeight="1" spans="1:27">
      <c r="A24" s="77">
        <v>3</v>
      </c>
      <c r="B24" s="77" t="s">
        <v>1164</v>
      </c>
      <c r="C24" s="78"/>
      <c r="D24" s="78"/>
      <c r="E24" s="78" t="s">
        <v>1210</v>
      </c>
      <c r="F24" s="78" t="s">
        <v>48</v>
      </c>
      <c r="G24" s="78"/>
      <c r="H24" s="77" t="s">
        <v>58</v>
      </c>
      <c r="I24" s="78" t="s">
        <v>51</v>
      </c>
      <c r="J24" s="80"/>
      <c r="K24" s="78" t="s">
        <v>19</v>
      </c>
      <c r="L24" s="80"/>
      <c r="M24" s="80"/>
      <c r="N24" s="80"/>
      <c r="O24" s="80"/>
      <c r="P24" s="78" t="s">
        <v>812</v>
      </c>
      <c r="Q24" s="77"/>
      <c r="R24" s="80"/>
      <c r="S24" s="78" t="s">
        <v>241</v>
      </c>
      <c r="T24" s="86" t="s">
        <v>1183</v>
      </c>
      <c r="U24" s="92"/>
      <c r="V24" s="86" t="s">
        <v>1169</v>
      </c>
      <c r="W24" s="91"/>
      <c r="X24" s="80">
        <v>545.7</v>
      </c>
      <c r="Y24" s="91"/>
      <c r="Z24" s="91"/>
      <c r="AA24" s="77"/>
    </row>
    <row r="25" ht="67.2" customHeight="1" spans="1:27">
      <c r="A25" s="77">
        <v>4</v>
      </c>
      <c r="B25" s="77" t="s">
        <v>1164</v>
      </c>
      <c r="C25" s="78"/>
      <c r="D25" s="78"/>
      <c r="E25" s="78" t="s">
        <v>1211</v>
      </c>
      <c r="F25" s="78" t="s">
        <v>48</v>
      </c>
      <c r="G25" s="78"/>
      <c r="H25" s="77" t="s">
        <v>58</v>
      </c>
      <c r="I25" s="77" t="s">
        <v>345</v>
      </c>
      <c r="J25" s="80"/>
      <c r="K25" s="78" t="s">
        <v>19</v>
      </c>
      <c r="L25" s="80"/>
      <c r="M25" s="80"/>
      <c r="N25" s="80"/>
      <c r="O25" s="80"/>
      <c r="P25" s="80"/>
      <c r="Q25" s="78" t="s">
        <v>1172</v>
      </c>
      <c r="R25" s="80"/>
      <c r="S25" s="78" t="s">
        <v>241</v>
      </c>
      <c r="T25" s="78" t="s">
        <v>1173</v>
      </c>
      <c r="U25" s="90"/>
      <c r="V25" s="78" t="s">
        <v>1169</v>
      </c>
      <c r="W25" s="91"/>
      <c r="X25" s="91"/>
      <c r="Y25" s="91"/>
      <c r="Z25" s="91"/>
      <c r="AA25" s="77"/>
    </row>
    <row r="26" ht="67.2" customHeight="1" spans="1:27">
      <c r="A26" s="77">
        <v>5</v>
      </c>
      <c r="B26" s="77" t="s">
        <v>1164</v>
      </c>
      <c r="C26" s="78"/>
      <c r="D26" s="78"/>
      <c r="E26" s="78" t="s">
        <v>1212</v>
      </c>
      <c r="F26" s="78" t="s">
        <v>57</v>
      </c>
      <c r="G26" s="78"/>
      <c r="H26" s="77" t="s">
        <v>58</v>
      </c>
      <c r="I26" s="78" t="s">
        <v>51</v>
      </c>
      <c r="J26" s="80"/>
      <c r="K26" s="78" t="s">
        <v>19</v>
      </c>
      <c r="L26" s="80"/>
      <c r="M26" s="80"/>
      <c r="N26" s="80"/>
      <c r="O26" s="80"/>
      <c r="P26" s="78"/>
      <c r="Q26" s="78" t="s">
        <v>1172</v>
      </c>
      <c r="R26" s="80"/>
      <c r="S26" s="78" t="s">
        <v>241</v>
      </c>
      <c r="T26" s="86" t="s">
        <v>1183</v>
      </c>
      <c r="U26" s="92"/>
      <c r="V26" s="86" t="s">
        <v>1169</v>
      </c>
      <c r="W26" s="91"/>
      <c r="X26" s="80">
        <v>621.9</v>
      </c>
      <c r="Y26" s="91"/>
      <c r="Z26" s="91"/>
      <c r="AA26" s="77"/>
    </row>
    <row r="27" ht="67.2" customHeight="1" spans="1:27">
      <c r="A27" s="77">
        <v>6</v>
      </c>
      <c r="B27" s="77" t="s">
        <v>1164</v>
      </c>
      <c r="C27" s="78"/>
      <c r="D27" s="78"/>
      <c r="E27" s="78" t="s">
        <v>1213</v>
      </c>
      <c r="F27" s="78" t="s">
        <v>57</v>
      </c>
      <c r="G27" s="78"/>
      <c r="H27" s="77" t="s">
        <v>58</v>
      </c>
      <c r="I27" s="78" t="s">
        <v>51</v>
      </c>
      <c r="J27" s="80"/>
      <c r="K27" s="78" t="s">
        <v>19</v>
      </c>
      <c r="L27" s="80"/>
      <c r="M27" s="80"/>
      <c r="N27" s="80"/>
      <c r="O27" s="80"/>
      <c r="P27" s="78"/>
      <c r="Q27" s="78" t="s">
        <v>1172</v>
      </c>
      <c r="R27" s="80"/>
      <c r="S27" s="78" t="s">
        <v>241</v>
      </c>
      <c r="T27" s="86" t="s">
        <v>1183</v>
      </c>
      <c r="U27" s="92"/>
      <c r="V27" s="86" t="s">
        <v>1169</v>
      </c>
      <c r="W27" s="91"/>
      <c r="X27" s="80">
        <v>621.9</v>
      </c>
      <c r="Y27" s="91"/>
      <c r="Z27" s="91"/>
      <c r="AA27" s="77"/>
    </row>
    <row r="28" ht="67.2" customHeight="1" spans="1:27">
      <c r="A28" s="77">
        <v>23</v>
      </c>
      <c r="B28" s="77" t="s">
        <v>1164</v>
      </c>
      <c r="C28" s="78"/>
      <c r="D28" s="78"/>
      <c r="E28" s="78" t="s">
        <v>1214</v>
      </c>
      <c r="F28" s="78" t="s">
        <v>141</v>
      </c>
      <c r="G28" s="78"/>
      <c r="H28" s="77" t="s">
        <v>58</v>
      </c>
      <c r="I28" s="78" t="s">
        <v>128</v>
      </c>
      <c r="J28" s="80"/>
      <c r="K28" s="80"/>
      <c r="L28" s="78"/>
      <c r="M28" s="78" t="s">
        <v>21</v>
      </c>
      <c r="N28" s="80"/>
      <c r="O28" s="80"/>
      <c r="P28" s="80"/>
      <c r="Q28" s="78" t="s">
        <v>1172</v>
      </c>
      <c r="R28" s="80"/>
      <c r="S28" s="77" t="s">
        <v>89</v>
      </c>
      <c r="T28" s="78" t="s">
        <v>1215</v>
      </c>
      <c r="U28" s="90"/>
      <c r="V28" s="86" t="s">
        <v>1169</v>
      </c>
      <c r="W28" s="91"/>
      <c r="X28" s="77">
        <v>40</v>
      </c>
      <c r="Y28" s="93"/>
      <c r="Z28" s="91"/>
      <c r="AA28" s="77"/>
    </row>
    <row r="29" ht="67.2" customHeight="1" spans="1:27">
      <c r="A29" s="77">
        <v>24</v>
      </c>
      <c r="B29" s="77" t="s">
        <v>1164</v>
      </c>
      <c r="C29" s="78"/>
      <c r="D29" s="78"/>
      <c r="E29" s="78" t="s">
        <v>1216</v>
      </c>
      <c r="F29" s="78" t="s">
        <v>141</v>
      </c>
      <c r="G29" s="78"/>
      <c r="H29" s="77" t="s">
        <v>58</v>
      </c>
      <c r="I29" s="78" t="s">
        <v>128</v>
      </c>
      <c r="J29" s="80"/>
      <c r="K29" s="80"/>
      <c r="L29" s="78"/>
      <c r="M29" s="78" t="s">
        <v>21</v>
      </c>
      <c r="N29" s="80"/>
      <c r="O29" s="80"/>
      <c r="P29" s="80"/>
      <c r="Q29" s="78" t="s">
        <v>1172</v>
      </c>
      <c r="R29" s="80"/>
      <c r="S29" s="77" t="s">
        <v>89</v>
      </c>
      <c r="T29" s="78" t="s">
        <v>1217</v>
      </c>
      <c r="U29" s="90"/>
      <c r="V29" s="86" t="s">
        <v>1169</v>
      </c>
      <c r="W29" s="91"/>
      <c r="X29" s="77">
        <v>38.4</v>
      </c>
      <c r="Y29" s="93"/>
      <c r="Z29" s="91"/>
      <c r="AA29" s="77"/>
    </row>
    <row r="30" ht="85.05" customHeight="1" spans="1:27">
      <c r="A30" s="77">
        <v>2</v>
      </c>
      <c r="B30" s="80" t="s">
        <v>1164</v>
      </c>
      <c r="C30" s="78"/>
      <c r="D30" s="78"/>
      <c r="E30" s="78" t="s">
        <v>1218</v>
      </c>
      <c r="F30" s="78" t="s">
        <v>141</v>
      </c>
      <c r="G30" s="78"/>
      <c r="H30" s="77" t="s">
        <v>58</v>
      </c>
      <c r="I30" s="78" t="s">
        <v>128</v>
      </c>
      <c r="J30" s="80"/>
      <c r="K30" s="80"/>
      <c r="L30" s="78"/>
      <c r="M30" s="78" t="s">
        <v>21</v>
      </c>
      <c r="N30" s="80"/>
      <c r="O30" s="80"/>
      <c r="P30" s="80"/>
      <c r="Q30" s="78" t="s">
        <v>1172</v>
      </c>
      <c r="R30" s="80"/>
      <c r="S30" s="77" t="s">
        <v>89</v>
      </c>
      <c r="T30" s="78" t="s">
        <v>1217</v>
      </c>
      <c r="U30" s="90"/>
      <c r="V30" s="86" t="s">
        <v>1169</v>
      </c>
      <c r="W30" s="91"/>
      <c r="X30" s="77">
        <v>29.1</v>
      </c>
      <c r="Y30" s="93"/>
      <c r="Z30" s="91"/>
      <c r="AA30" s="77"/>
    </row>
    <row r="31" ht="39" customHeight="1" spans="1:27">
      <c r="A31" s="77"/>
      <c r="B31" s="80"/>
      <c r="C31" s="78"/>
      <c r="D31" s="78"/>
      <c r="E31" s="78"/>
      <c r="F31" s="78"/>
      <c r="G31" s="78"/>
      <c r="H31" s="77"/>
      <c r="I31" s="77"/>
      <c r="J31" s="80"/>
      <c r="K31" s="80"/>
      <c r="L31" s="80"/>
      <c r="M31" s="80"/>
      <c r="N31" s="80"/>
      <c r="O31" s="80"/>
      <c r="P31" s="80"/>
      <c r="Q31" s="80"/>
      <c r="R31" s="80"/>
      <c r="S31" s="80"/>
      <c r="T31" s="80"/>
      <c r="U31" s="80"/>
      <c r="V31" s="80"/>
      <c r="W31" s="80"/>
      <c r="X31" s="80"/>
      <c r="Y31" s="80"/>
      <c r="Z31" s="80"/>
      <c r="AA31" s="77"/>
    </row>
    <row r="32" ht="30" customHeight="1" spans="1:27">
      <c r="A32" s="81" t="s">
        <v>142</v>
      </c>
      <c r="B32" s="82"/>
      <c r="C32" s="82"/>
      <c r="D32" s="82"/>
      <c r="E32" s="82"/>
      <c r="F32" s="82"/>
      <c r="G32" s="83"/>
      <c r="H32" s="77"/>
      <c r="I32" s="77"/>
      <c r="J32" s="80"/>
      <c r="K32" s="80"/>
      <c r="L32" s="80"/>
      <c r="M32" s="80"/>
      <c r="N32" s="80"/>
      <c r="O32" s="80"/>
      <c r="P32" s="80"/>
      <c r="Q32" s="80"/>
      <c r="R32" s="80"/>
      <c r="S32" s="80"/>
      <c r="T32" s="80"/>
      <c r="U32" s="80"/>
      <c r="V32" s="80"/>
      <c r="W32" s="80"/>
      <c r="X32" s="80"/>
      <c r="Y32" s="80"/>
      <c r="Z32" s="80"/>
      <c r="AA32" s="77"/>
    </row>
    <row r="33" ht="30" customHeight="1" spans="1:27">
      <c r="A33" s="80"/>
      <c r="B33" s="80"/>
      <c r="C33" s="80"/>
      <c r="D33" s="80"/>
      <c r="E33" s="80"/>
      <c r="F33" s="80"/>
      <c r="G33" s="80"/>
      <c r="H33" s="77"/>
      <c r="I33" s="77"/>
      <c r="J33" s="80"/>
      <c r="K33" s="80"/>
      <c r="L33" s="80"/>
      <c r="M33" s="80"/>
      <c r="N33" s="80"/>
      <c r="O33" s="80"/>
      <c r="P33" s="80"/>
      <c r="Q33" s="80"/>
      <c r="R33" s="80"/>
      <c r="S33" s="80"/>
      <c r="T33" s="80"/>
      <c r="U33" s="80"/>
      <c r="V33" s="80"/>
      <c r="W33" s="80"/>
      <c r="X33" s="80"/>
      <c r="Y33" s="80"/>
      <c r="Z33" s="80"/>
      <c r="AA33" s="77"/>
    </row>
    <row r="34" ht="39" customHeight="1" spans="1:27">
      <c r="A34" s="44" t="s">
        <v>145</v>
      </c>
      <c r="B34" s="45"/>
      <c r="C34" s="46"/>
      <c r="D34" s="78"/>
      <c r="E34" s="78"/>
      <c r="F34" s="78"/>
      <c r="G34" s="78"/>
      <c r="H34" s="77"/>
      <c r="I34" s="77"/>
      <c r="J34" s="80"/>
      <c r="K34" s="80"/>
      <c r="L34" s="80"/>
      <c r="M34" s="80"/>
      <c r="N34" s="80"/>
      <c r="O34" s="80"/>
      <c r="P34" s="80"/>
      <c r="Q34" s="80"/>
      <c r="R34" s="80"/>
      <c r="S34" s="80"/>
      <c r="T34" s="80"/>
      <c r="U34" s="80"/>
      <c r="V34" s="80"/>
      <c r="W34" s="80"/>
      <c r="X34" s="80"/>
      <c r="Y34" s="80"/>
      <c r="Z34" s="80"/>
      <c r="AA34" s="77"/>
    </row>
    <row r="35" ht="39" customHeight="1" spans="1:27">
      <c r="A35" s="77"/>
      <c r="B35" s="80"/>
      <c r="C35" s="78"/>
      <c r="D35" s="78"/>
      <c r="E35" s="78"/>
      <c r="F35" s="78"/>
      <c r="G35" s="78"/>
      <c r="H35" s="77"/>
      <c r="I35" s="77"/>
      <c r="J35" s="80"/>
      <c r="K35" s="80"/>
      <c r="L35" s="80"/>
      <c r="M35" s="80"/>
      <c r="N35" s="80"/>
      <c r="O35" s="80"/>
      <c r="P35" s="80"/>
      <c r="Q35" s="80"/>
      <c r="R35" s="80"/>
      <c r="S35" s="80"/>
      <c r="T35" s="80"/>
      <c r="U35" s="80"/>
      <c r="V35" s="80"/>
      <c r="W35" s="80"/>
      <c r="X35" s="80"/>
      <c r="Y35" s="80"/>
      <c r="Z35" s="80"/>
      <c r="AA35" s="77"/>
    </row>
    <row r="36" ht="23" customHeight="1" spans="1:27">
      <c r="A36" s="6" t="s">
        <v>146</v>
      </c>
      <c r="B36" s="6"/>
      <c r="C36" s="6"/>
      <c r="D36" s="6"/>
      <c r="E36" s="6"/>
      <c r="F36" s="6"/>
      <c r="G36" s="6"/>
      <c r="H36" s="6"/>
      <c r="I36" s="6"/>
      <c r="J36" s="6"/>
      <c r="K36" s="6"/>
      <c r="L36" s="6"/>
      <c r="M36" s="6"/>
      <c r="N36" s="6"/>
      <c r="O36" s="6"/>
      <c r="P36" s="6"/>
      <c r="Q36" s="6"/>
      <c r="R36" s="6"/>
      <c r="S36" s="6"/>
      <c r="T36" s="4"/>
      <c r="U36" s="6"/>
      <c r="V36" s="6"/>
      <c r="W36" s="6"/>
      <c r="X36" s="6"/>
      <c r="Y36" s="6"/>
      <c r="Z36" s="6"/>
      <c r="AA36" s="6"/>
    </row>
  </sheetData>
  <autoFilter ref="A6:AA56">
    <filterColumn colId="25">
      <filters blank="1"/>
    </filterColumn>
    <extLst/>
  </autoFilter>
  <mergeCells count="34">
    <mergeCell ref="A1:B1"/>
    <mergeCell ref="A2:AA2"/>
    <mergeCell ref="A3:F3"/>
    <mergeCell ref="O3:Z3"/>
    <mergeCell ref="J4:N4"/>
    <mergeCell ref="O4:R4"/>
    <mergeCell ref="S4:V4"/>
    <mergeCell ref="W4:Z4"/>
    <mergeCell ref="J6:N6"/>
    <mergeCell ref="O6:R6"/>
    <mergeCell ref="S6:V6"/>
    <mergeCell ref="W6:Z6"/>
    <mergeCell ref="A7:F7"/>
    <mergeCell ref="A32:G32"/>
    <mergeCell ref="A34:C34"/>
    <mergeCell ref="A36:AA36"/>
    <mergeCell ref="A4:A5"/>
    <mergeCell ref="B4:B5"/>
    <mergeCell ref="C4:C5"/>
    <mergeCell ref="C8:C13"/>
    <mergeCell ref="C14:C16"/>
    <mergeCell ref="C17:C21"/>
    <mergeCell ref="C22:C29"/>
    <mergeCell ref="D4:D5"/>
    <mergeCell ref="D8:D13"/>
    <mergeCell ref="D14:D16"/>
    <mergeCell ref="D17:D21"/>
    <mergeCell ref="D22:D29"/>
    <mergeCell ref="E4:E5"/>
    <mergeCell ref="F4:F5"/>
    <mergeCell ref="G4:G5"/>
    <mergeCell ref="H4:H5"/>
    <mergeCell ref="I4:I5"/>
    <mergeCell ref="AA4:AA5"/>
  </mergeCells>
  <printOptions horizontalCentered="1"/>
  <pageMargins left="0.433070866141732" right="0.433070866141732" top="0.47244094488189" bottom="0.393700787401575" header="0.118110236220472" footer="0.31496062992126"/>
  <pageSetup paperSize="9" scale="70" orientation="landscape"/>
  <headerFooter alignWithMargins="0" scaleWithDoc="0">
    <oddFooter>&amp;C第 &amp;P 页，共 &amp;N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64"/>
  <sheetViews>
    <sheetView zoomScale="85" zoomScaleNormal="85" workbookViewId="0">
      <pane ySplit="5" topLeftCell="A6" activePane="bottomLeft" state="frozen"/>
      <selection/>
      <selection pane="bottomLeft" activeCell="A64" sqref="A64:AA64"/>
    </sheetView>
  </sheetViews>
  <sheetFormatPr defaultColWidth="9" defaultRowHeight="12"/>
  <cols>
    <col min="1" max="1" width="2.8" style="5" customWidth="1"/>
    <col min="2" max="2" width="8" style="6" customWidth="1"/>
    <col min="3" max="3" width="9.8" style="6" customWidth="1"/>
    <col min="4" max="4" width="6.9" style="6" customWidth="1"/>
    <col min="5" max="5" width="16.3" style="6" customWidth="1"/>
    <col min="6" max="6" width="7.9" style="6" customWidth="1"/>
    <col min="7" max="7" width="15.2" style="6" customWidth="1"/>
    <col min="8" max="8" width="7" style="7" customWidth="1"/>
    <col min="9" max="9" width="8.1" style="7" customWidth="1"/>
    <col min="10" max="13" width="4.5" style="7" customWidth="1"/>
    <col min="14" max="15" width="4.7" style="7" customWidth="1"/>
    <col min="16" max="16" width="4.6" style="7" customWidth="1"/>
    <col min="17" max="17" width="3.7" style="7" customWidth="1"/>
    <col min="18" max="18" width="4.2" style="7" customWidth="1"/>
    <col min="19" max="19" width="10.9" style="7" customWidth="1"/>
    <col min="20" max="20" width="10.9" style="5" customWidth="1"/>
    <col min="21" max="22" width="10.9" style="7" customWidth="1"/>
    <col min="23" max="23" width="6.3" style="7" customWidth="1"/>
    <col min="24" max="25" width="7.6" style="7" customWidth="1"/>
    <col min="26" max="26" width="6.6" style="7" customWidth="1"/>
    <col min="27" max="27" width="7" style="7" customWidth="1"/>
    <col min="28" max="16384" width="9" style="7"/>
  </cols>
  <sheetData>
    <row r="1" s="1" customFormat="1" ht="23.55" customHeight="1" spans="1:20">
      <c r="A1" s="49" t="s">
        <v>288</v>
      </c>
      <c r="B1" s="50"/>
      <c r="T1" s="60"/>
    </row>
    <row r="2" s="48" customFormat="1" ht="54" customHeight="1" spans="1:27">
      <c r="A2" s="10" t="s">
        <v>1219</v>
      </c>
      <c r="B2" s="11"/>
      <c r="C2" s="10"/>
      <c r="D2" s="10"/>
      <c r="E2" s="10"/>
      <c r="F2" s="10"/>
      <c r="G2" s="10"/>
      <c r="H2" s="10"/>
      <c r="I2" s="10"/>
      <c r="J2" s="10"/>
      <c r="K2" s="10"/>
      <c r="L2" s="10"/>
      <c r="M2" s="10"/>
      <c r="N2" s="10"/>
      <c r="O2" s="10"/>
      <c r="P2" s="10"/>
      <c r="Q2" s="10"/>
      <c r="R2" s="10"/>
      <c r="S2" s="10"/>
      <c r="T2" s="10"/>
      <c r="U2" s="10"/>
      <c r="V2" s="10"/>
      <c r="W2" s="10"/>
      <c r="X2" s="10"/>
      <c r="Y2" s="10"/>
      <c r="Z2" s="10"/>
      <c r="AA2" s="10"/>
    </row>
    <row r="3" s="2" customFormat="1" ht="32" customHeight="1" spans="1:20">
      <c r="A3" s="12" t="s">
        <v>1220</v>
      </c>
      <c r="B3" s="51"/>
      <c r="C3" s="12"/>
      <c r="D3" s="12"/>
      <c r="E3" s="12"/>
      <c r="F3" s="12"/>
      <c r="G3" s="13"/>
      <c r="H3" s="13"/>
      <c r="I3" s="13"/>
      <c r="J3" s="23"/>
      <c r="K3" s="23"/>
      <c r="L3" s="23"/>
      <c r="M3" s="23"/>
      <c r="N3" s="23"/>
      <c r="O3" s="2" t="s">
        <v>3</v>
      </c>
      <c r="T3" s="61"/>
    </row>
    <row r="4" s="3" customFormat="1" ht="28.05" customHeight="1" spans="1:27">
      <c r="A4" s="14" t="s">
        <v>4</v>
      </c>
      <c r="B4" s="14" t="s">
        <v>5</v>
      </c>
      <c r="C4" s="14" t="s">
        <v>6</v>
      </c>
      <c r="D4" s="14" t="s">
        <v>7</v>
      </c>
      <c r="E4" s="14" t="s">
        <v>8</v>
      </c>
      <c r="F4" s="14" t="s">
        <v>9</v>
      </c>
      <c r="G4" s="14" t="s">
        <v>10</v>
      </c>
      <c r="H4" s="14" t="s">
        <v>11</v>
      </c>
      <c r="I4" s="14" t="s">
        <v>12</v>
      </c>
      <c r="J4" s="14" t="s">
        <v>13</v>
      </c>
      <c r="K4" s="14"/>
      <c r="L4" s="14"/>
      <c r="M4" s="14"/>
      <c r="N4" s="14"/>
      <c r="O4" s="24" t="s">
        <v>14</v>
      </c>
      <c r="P4" s="24"/>
      <c r="Q4" s="24"/>
      <c r="R4" s="24"/>
      <c r="S4" s="14" t="s">
        <v>15</v>
      </c>
      <c r="T4" s="14"/>
      <c r="U4" s="14"/>
      <c r="V4" s="14"/>
      <c r="W4" s="24" t="s">
        <v>16</v>
      </c>
      <c r="X4" s="24"/>
      <c r="Y4" s="24"/>
      <c r="Z4" s="24"/>
      <c r="AA4" s="14" t="s">
        <v>17</v>
      </c>
    </row>
    <row r="5" s="3" customFormat="1" ht="73.95" customHeight="1" spans="1:27">
      <c r="A5" s="14"/>
      <c r="B5" s="14"/>
      <c r="C5" s="14"/>
      <c r="D5" s="14"/>
      <c r="E5" s="14"/>
      <c r="F5" s="14"/>
      <c r="G5" s="14"/>
      <c r="H5" s="14"/>
      <c r="I5" s="14"/>
      <c r="J5" s="14" t="s">
        <v>18</v>
      </c>
      <c r="K5" s="14" t="s">
        <v>19</v>
      </c>
      <c r="L5" s="14" t="s">
        <v>20</v>
      </c>
      <c r="M5" s="14" t="s">
        <v>21</v>
      </c>
      <c r="N5" s="14" t="s">
        <v>22</v>
      </c>
      <c r="O5" s="14" t="s">
        <v>23</v>
      </c>
      <c r="P5" s="14" t="s">
        <v>24</v>
      </c>
      <c r="Q5" s="14" t="s">
        <v>25</v>
      </c>
      <c r="R5" s="14" t="s">
        <v>22</v>
      </c>
      <c r="S5" s="14" t="s">
        <v>26</v>
      </c>
      <c r="T5" s="14" t="s">
        <v>27</v>
      </c>
      <c r="U5" s="14" t="s">
        <v>28</v>
      </c>
      <c r="V5" s="14" t="s">
        <v>29</v>
      </c>
      <c r="W5" s="14" t="s">
        <v>26</v>
      </c>
      <c r="X5" s="14" t="s">
        <v>27</v>
      </c>
      <c r="Y5" s="14" t="s">
        <v>28</v>
      </c>
      <c r="Z5" s="14" t="s">
        <v>29</v>
      </c>
      <c r="AA5" s="14"/>
    </row>
    <row r="6" s="3" customFormat="1" ht="19.05" customHeight="1" spans="1:27">
      <c r="A6" s="14" t="s">
        <v>30</v>
      </c>
      <c r="B6" s="14" t="s">
        <v>31</v>
      </c>
      <c r="C6" s="14" t="s">
        <v>32</v>
      </c>
      <c r="D6" s="14" t="s">
        <v>33</v>
      </c>
      <c r="E6" s="14" t="s">
        <v>34</v>
      </c>
      <c r="F6" s="14" t="s">
        <v>35</v>
      </c>
      <c r="G6" s="14" t="s">
        <v>36</v>
      </c>
      <c r="H6" s="14" t="s">
        <v>37</v>
      </c>
      <c r="I6" s="14" t="s">
        <v>38</v>
      </c>
      <c r="J6" s="14" t="s">
        <v>39</v>
      </c>
      <c r="K6" s="14"/>
      <c r="L6" s="14"/>
      <c r="M6" s="14"/>
      <c r="N6" s="14"/>
      <c r="O6" s="14" t="s">
        <v>40</v>
      </c>
      <c r="P6" s="14"/>
      <c r="Q6" s="14"/>
      <c r="R6" s="14"/>
      <c r="S6" s="14" t="s">
        <v>41</v>
      </c>
      <c r="T6" s="14"/>
      <c r="U6" s="14"/>
      <c r="V6" s="14"/>
      <c r="W6" s="14" t="s">
        <v>42</v>
      </c>
      <c r="X6" s="14"/>
      <c r="Y6" s="14"/>
      <c r="Z6" s="14"/>
      <c r="AA6" s="14"/>
    </row>
    <row r="7" s="3" customFormat="1" ht="28.8" customHeight="1" spans="1:27">
      <c r="A7" s="52" t="s">
        <v>43</v>
      </c>
      <c r="B7" s="53"/>
      <c r="C7" s="52"/>
      <c r="D7" s="52"/>
      <c r="E7" s="52"/>
      <c r="F7" s="52"/>
      <c r="G7" s="20"/>
      <c r="H7" s="14"/>
      <c r="I7" s="14"/>
      <c r="J7" s="14"/>
      <c r="K7" s="14"/>
      <c r="L7" s="14"/>
      <c r="M7" s="14"/>
      <c r="N7" s="14"/>
      <c r="O7" s="14"/>
      <c r="P7" s="14"/>
      <c r="Q7" s="14"/>
      <c r="R7" s="14"/>
      <c r="S7" s="14"/>
      <c r="T7" s="14"/>
      <c r="U7" s="14"/>
      <c r="V7" s="14"/>
      <c r="W7" s="14"/>
      <c r="X7" s="14"/>
      <c r="Y7" s="14"/>
      <c r="Z7" s="14"/>
      <c r="AA7" s="14"/>
    </row>
    <row r="8" s="3" customFormat="1" ht="43.8" customHeight="1" spans="1:27">
      <c r="A8" s="20">
        <v>1</v>
      </c>
      <c r="B8" s="21" t="s">
        <v>1221</v>
      </c>
      <c r="C8" s="21" t="s">
        <v>45</v>
      </c>
      <c r="D8" s="21" t="s">
        <v>46</v>
      </c>
      <c r="E8" s="21" t="s">
        <v>1222</v>
      </c>
      <c r="F8" s="21" t="s">
        <v>48</v>
      </c>
      <c r="G8" s="21" t="s">
        <v>1223</v>
      </c>
      <c r="H8" s="21" t="s">
        <v>58</v>
      </c>
      <c r="I8" s="21" t="s">
        <v>128</v>
      </c>
      <c r="J8" s="21" t="s">
        <v>52</v>
      </c>
      <c r="K8" s="21"/>
      <c r="L8" s="21"/>
      <c r="M8" s="21"/>
      <c r="N8" s="21"/>
      <c r="O8" s="21"/>
      <c r="P8" s="21"/>
      <c r="Q8" s="21" t="s">
        <v>52</v>
      </c>
      <c r="R8" s="21"/>
      <c r="S8" s="21" t="s">
        <v>1224</v>
      </c>
      <c r="T8" s="21" t="s">
        <v>1225</v>
      </c>
      <c r="U8" s="29"/>
      <c r="V8" s="21" t="s">
        <v>1226</v>
      </c>
      <c r="W8" s="21">
        <v>78.1</v>
      </c>
      <c r="X8" s="21">
        <f>2188.4834+318.3353</f>
        <v>2506.8187</v>
      </c>
      <c r="Y8" s="29"/>
      <c r="Z8" s="20">
        <v>113.04</v>
      </c>
      <c r="AA8" s="21"/>
    </row>
    <row r="9" s="3" customFormat="1" ht="43.8" customHeight="1" spans="1:27">
      <c r="A9" s="20">
        <v>18</v>
      </c>
      <c r="B9" s="21" t="s">
        <v>1221</v>
      </c>
      <c r="C9" s="21"/>
      <c r="D9" s="21"/>
      <c r="E9" s="21" t="s">
        <v>1227</v>
      </c>
      <c r="F9" s="21" t="s">
        <v>57</v>
      </c>
      <c r="G9" s="21"/>
      <c r="H9" s="21" t="s">
        <v>58</v>
      </c>
      <c r="I9" s="21"/>
      <c r="J9" s="21"/>
      <c r="K9" s="21"/>
      <c r="L9" s="21"/>
      <c r="M9" s="21"/>
      <c r="N9" s="21"/>
      <c r="O9" s="21"/>
      <c r="P9" s="21"/>
      <c r="Q9" s="21"/>
      <c r="R9" s="21"/>
      <c r="S9" s="21"/>
      <c r="T9" s="21"/>
      <c r="U9" s="29"/>
      <c r="V9" s="21"/>
      <c r="W9" s="21"/>
      <c r="X9" s="21"/>
      <c r="Y9" s="29"/>
      <c r="Z9" s="20"/>
      <c r="AA9" s="20"/>
    </row>
    <row r="10" ht="53.4" customHeight="1" spans="1:27">
      <c r="A10" s="20">
        <v>2</v>
      </c>
      <c r="B10" s="21" t="s">
        <v>1221</v>
      </c>
      <c r="C10" s="21"/>
      <c r="D10" s="21"/>
      <c r="E10" s="21" t="s">
        <v>1228</v>
      </c>
      <c r="F10" s="21" t="s">
        <v>48</v>
      </c>
      <c r="G10" s="21" t="s">
        <v>1229</v>
      </c>
      <c r="H10" s="20" t="s">
        <v>58</v>
      </c>
      <c r="I10" s="21" t="s">
        <v>51</v>
      </c>
      <c r="J10" s="21"/>
      <c r="K10" s="21"/>
      <c r="L10" s="20"/>
      <c r="M10" s="20" t="s">
        <v>52</v>
      </c>
      <c r="N10" s="20"/>
      <c r="O10" s="20"/>
      <c r="P10" s="20"/>
      <c r="Q10" s="20" t="s">
        <v>52</v>
      </c>
      <c r="R10" s="20"/>
      <c r="S10" s="21"/>
      <c r="T10" s="21" t="s">
        <v>1230</v>
      </c>
      <c r="U10" s="29"/>
      <c r="V10" s="21"/>
      <c r="W10" s="21"/>
      <c r="X10" s="21">
        <v>147.6</v>
      </c>
      <c r="Y10" s="29"/>
      <c r="Z10" s="20"/>
      <c r="AA10" s="20"/>
    </row>
    <row r="11" ht="41.4" customHeight="1" spans="1:27">
      <c r="A11" s="20">
        <v>3</v>
      </c>
      <c r="B11" s="21" t="s">
        <v>1221</v>
      </c>
      <c r="C11" s="21"/>
      <c r="D11" s="21"/>
      <c r="E11" s="21" t="s">
        <v>1231</v>
      </c>
      <c r="F11" s="21" t="s">
        <v>57</v>
      </c>
      <c r="G11" s="21" t="s">
        <v>1232</v>
      </c>
      <c r="H11" s="20" t="s">
        <v>58</v>
      </c>
      <c r="I11" s="20" t="s">
        <v>51</v>
      </c>
      <c r="J11" s="20" t="s">
        <v>52</v>
      </c>
      <c r="K11" s="20"/>
      <c r="L11" s="20"/>
      <c r="M11" s="20"/>
      <c r="N11" s="20"/>
      <c r="O11" s="20"/>
      <c r="P11" s="20"/>
      <c r="Q11" s="20" t="s">
        <v>52</v>
      </c>
      <c r="R11" s="20"/>
      <c r="S11" s="21"/>
      <c r="T11" s="21" t="s">
        <v>83</v>
      </c>
      <c r="U11" s="29"/>
      <c r="V11" s="21"/>
      <c r="W11" s="21"/>
      <c r="X11" s="20">
        <v>697</v>
      </c>
      <c r="Y11" s="63"/>
      <c r="Z11" s="20"/>
      <c r="AA11" s="20"/>
    </row>
    <row r="12" ht="41.4" customHeight="1" spans="1:27">
      <c r="A12" s="20">
        <v>4</v>
      </c>
      <c r="B12" s="21" t="s">
        <v>1221</v>
      </c>
      <c r="C12" s="21"/>
      <c r="D12" s="21"/>
      <c r="E12" s="21" t="s">
        <v>1233</v>
      </c>
      <c r="F12" s="21" t="s">
        <v>57</v>
      </c>
      <c r="G12" s="21"/>
      <c r="H12" s="20" t="s">
        <v>58</v>
      </c>
      <c r="I12" s="20"/>
      <c r="J12" s="20"/>
      <c r="K12" s="20"/>
      <c r="L12" s="20"/>
      <c r="M12" s="20"/>
      <c r="N12" s="20"/>
      <c r="O12" s="20"/>
      <c r="P12" s="20"/>
      <c r="Q12" s="20"/>
      <c r="R12" s="20"/>
      <c r="S12" s="21"/>
      <c r="T12" s="21"/>
      <c r="U12" s="29"/>
      <c r="V12" s="21"/>
      <c r="W12" s="21"/>
      <c r="X12" s="20"/>
      <c r="Y12" s="63"/>
      <c r="Z12" s="20"/>
      <c r="AA12" s="20"/>
    </row>
    <row r="13" ht="41.4" customHeight="1" spans="1:27">
      <c r="A13" s="20">
        <v>5</v>
      </c>
      <c r="B13" s="21" t="s">
        <v>1221</v>
      </c>
      <c r="C13" s="21"/>
      <c r="D13" s="21"/>
      <c r="E13" s="21" t="s">
        <v>1234</v>
      </c>
      <c r="F13" s="21" t="s">
        <v>57</v>
      </c>
      <c r="G13" s="21"/>
      <c r="H13" s="20" t="s">
        <v>58</v>
      </c>
      <c r="I13" s="20"/>
      <c r="J13" s="20"/>
      <c r="K13" s="20"/>
      <c r="L13" s="20"/>
      <c r="M13" s="20"/>
      <c r="N13" s="20"/>
      <c r="O13" s="20"/>
      <c r="P13" s="20"/>
      <c r="Q13" s="20"/>
      <c r="R13" s="20"/>
      <c r="S13" s="21"/>
      <c r="T13" s="21"/>
      <c r="U13" s="29"/>
      <c r="V13" s="21"/>
      <c r="W13" s="21"/>
      <c r="X13" s="20"/>
      <c r="Y13" s="63"/>
      <c r="Z13" s="20"/>
      <c r="AA13" s="20"/>
    </row>
    <row r="14" ht="41.4" customHeight="1" spans="1:27">
      <c r="A14" s="20">
        <v>6</v>
      </c>
      <c r="B14" s="21" t="s">
        <v>1221</v>
      </c>
      <c r="C14" s="21"/>
      <c r="D14" s="21"/>
      <c r="E14" s="21" t="s">
        <v>1235</v>
      </c>
      <c r="F14" s="21" t="s">
        <v>57</v>
      </c>
      <c r="G14" s="21"/>
      <c r="H14" s="20" t="s">
        <v>58</v>
      </c>
      <c r="I14" s="20"/>
      <c r="J14" s="20"/>
      <c r="K14" s="20"/>
      <c r="L14" s="20"/>
      <c r="M14" s="20"/>
      <c r="N14" s="20"/>
      <c r="O14" s="20"/>
      <c r="P14" s="20"/>
      <c r="Q14" s="20"/>
      <c r="R14" s="20"/>
      <c r="S14" s="21"/>
      <c r="T14" s="21"/>
      <c r="U14" s="29"/>
      <c r="V14" s="21"/>
      <c r="W14" s="21"/>
      <c r="X14" s="20"/>
      <c r="Y14" s="63"/>
      <c r="Z14" s="20"/>
      <c r="AA14" s="20"/>
    </row>
    <row r="15" ht="41.4" customHeight="1" spans="1:27">
      <c r="A15" s="20">
        <v>7</v>
      </c>
      <c r="B15" s="21" t="s">
        <v>1221</v>
      </c>
      <c r="C15" s="21"/>
      <c r="D15" s="21"/>
      <c r="E15" s="21" t="s">
        <v>1236</v>
      </c>
      <c r="F15" s="21" t="s">
        <v>57</v>
      </c>
      <c r="G15" s="21"/>
      <c r="H15" s="20" t="s">
        <v>58</v>
      </c>
      <c r="I15" s="20"/>
      <c r="J15" s="20"/>
      <c r="K15" s="20"/>
      <c r="L15" s="20"/>
      <c r="M15" s="20"/>
      <c r="N15" s="20"/>
      <c r="O15" s="20"/>
      <c r="P15" s="20"/>
      <c r="Q15" s="20"/>
      <c r="R15" s="20"/>
      <c r="S15" s="21"/>
      <c r="T15" s="21"/>
      <c r="U15" s="29"/>
      <c r="V15" s="21"/>
      <c r="W15" s="21"/>
      <c r="X15" s="20"/>
      <c r="Y15" s="63"/>
      <c r="Z15" s="20"/>
      <c r="AA15" s="20"/>
    </row>
    <row r="16" ht="41.4" customHeight="1" spans="1:27">
      <c r="A16" s="20">
        <v>10</v>
      </c>
      <c r="B16" s="21" t="s">
        <v>1221</v>
      </c>
      <c r="C16" s="21"/>
      <c r="D16" s="21"/>
      <c r="E16" s="21" t="s">
        <v>1237</v>
      </c>
      <c r="F16" s="21" t="s">
        <v>57</v>
      </c>
      <c r="G16" s="21"/>
      <c r="H16" s="20" t="s">
        <v>58</v>
      </c>
      <c r="I16" s="20"/>
      <c r="J16" s="20"/>
      <c r="K16" s="20"/>
      <c r="L16" s="20"/>
      <c r="M16" s="20"/>
      <c r="N16" s="20"/>
      <c r="O16" s="20"/>
      <c r="P16" s="20"/>
      <c r="Q16" s="20"/>
      <c r="R16" s="20"/>
      <c r="S16" s="21"/>
      <c r="T16" s="21"/>
      <c r="U16" s="29"/>
      <c r="V16" s="21"/>
      <c r="W16" s="21"/>
      <c r="X16" s="20"/>
      <c r="Y16" s="63"/>
      <c r="Z16" s="20"/>
      <c r="AA16" s="20"/>
    </row>
    <row r="17" ht="41.4" customHeight="1" spans="1:27">
      <c r="A17" s="20">
        <v>11</v>
      </c>
      <c r="B17" s="21" t="s">
        <v>1221</v>
      </c>
      <c r="C17" s="21"/>
      <c r="D17" s="21"/>
      <c r="E17" s="21" t="s">
        <v>1238</v>
      </c>
      <c r="F17" s="21" t="s">
        <v>57</v>
      </c>
      <c r="G17" s="21"/>
      <c r="H17" s="20" t="s">
        <v>58</v>
      </c>
      <c r="I17" s="20"/>
      <c r="J17" s="20"/>
      <c r="K17" s="20"/>
      <c r="L17" s="20"/>
      <c r="M17" s="20"/>
      <c r="N17" s="20"/>
      <c r="O17" s="20"/>
      <c r="P17" s="20"/>
      <c r="Q17" s="20"/>
      <c r="R17" s="20"/>
      <c r="S17" s="21"/>
      <c r="T17" s="21"/>
      <c r="U17" s="29"/>
      <c r="V17" s="21"/>
      <c r="W17" s="21"/>
      <c r="X17" s="20"/>
      <c r="Y17" s="63"/>
      <c r="Z17" s="20"/>
      <c r="AA17" s="20"/>
    </row>
    <row r="18" ht="41.4" customHeight="1" spans="1:27">
      <c r="A18" s="20">
        <v>8</v>
      </c>
      <c r="B18" s="21" t="s">
        <v>1221</v>
      </c>
      <c r="C18" s="21"/>
      <c r="D18" s="21"/>
      <c r="E18" s="21" t="s">
        <v>1239</v>
      </c>
      <c r="F18" s="21" t="s">
        <v>57</v>
      </c>
      <c r="G18" s="21" t="s">
        <v>1240</v>
      </c>
      <c r="H18" s="20" t="s">
        <v>58</v>
      </c>
      <c r="I18" s="21" t="s">
        <v>51</v>
      </c>
      <c r="J18" s="21"/>
      <c r="K18" s="21"/>
      <c r="L18" s="20"/>
      <c r="M18" s="20" t="s">
        <v>52</v>
      </c>
      <c r="N18" s="20"/>
      <c r="O18" s="20"/>
      <c r="P18" s="20"/>
      <c r="Q18" s="20" t="s">
        <v>52</v>
      </c>
      <c r="R18" s="20"/>
      <c r="S18" s="21"/>
      <c r="T18" s="21" t="s">
        <v>1230</v>
      </c>
      <c r="U18" s="29"/>
      <c r="V18" s="21"/>
      <c r="W18" s="21"/>
      <c r="X18" s="20">
        <v>244.3</v>
      </c>
      <c r="Y18" s="63"/>
      <c r="Z18" s="20"/>
      <c r="AA18" s="64"/>
    </row>
    <row r="19" ht="41.4" customHeight="1" spans="1:27">
      <c r="A19" s="20">
        <v>9</v>
      </c>
      <c r="B19" s="21" t="s">
        <v>1221</v>
      </c>
      <c r="C19" s="21"/>
      <c r="D19" s="21"/>
      <c r="E19" s="21" t="s">
        <v>1241</v>
      </c>
      <c r="F19" s="21" t="s">
        <v>57</v>
      </c>
      <c r="G19" s="21"/>
      <c r="H19" s="20" t="s">
        <v>58</v>
      </c>
      <c r="I19" s="21"/>
      <c r="J19" s="21"/>
      <c r="K19" s="21"/>
      <c r="L19" s="20"/>
      <c r="M19" s="20"/>
      <c r="N19" s="20"/>
      <c r="O19" s="20"/>
      <c r="P19" s="20"/>
      <c r="Q19" s="20"/>
      <c r="R19" s="20"/>
      <c r="S19" s="21"/>
      <c r="T19" s="21"/>
      <c r="U19" s="29"/>
      <c r="V19" s="21"/>
      <c r="W19" s="21"/>
      <c r="X19" s="20"/>
      <c r="Y19" s="63"/>
      <c r="Z19" s="20"/>
      <c r="AA19" s="64"/>
    </row>
    <row r="20" ht="41.4" customHeight="1" spans="1:27">
      <c r="A20" s="20">
        <v>12</v>
      </c>
      <c r="B20" s="21" t="s">
        <v>1221</v>
      </c>
      <c r="C20" s="21"/>
      <c r="D20" s="21"/>
      <c r="E20" s="21" t="s">
        <v>1242</v>
      </c>
      <c r="F20" s="21" t="s">
        <v>57</v>
      </c>
      <c r="G20" s="21"/>
      <c r="H20" s="20" t="s">
        <v>58</v>
      </c>
      <c r="I20" s="21"/>
      <c r="J20" s="21"/>
      <c r="K20" s="21"/>
      <c r="L20" s="20"/>
      <c r="M20" s="20"/>
      <c r="N20" s="20"/>
      <c r="O20" s="20"/>
      <c r="P20" s="20"/>
      <c r="Q20" s="20"/>
      <c r="R20" s="20"/>
      <c r="S20" s="21"/>
      <c r="T20" s="21"/>
      <c r="U20" s="29"/>
      <c r="V20" s="21"/>
      <c r="W20" s="21"/>
      <c r="X20" s="20"/>
      <c r="Y20" s="63"/>
      <c r="Z20" s="20"/>
      <c r="AA20" s="64"/>
    </row>
    <row r="21" ht="41.4" customHeight="1" spans="1:27">
      <c r="A21" s="20">
        <v>13</v>
      </c>
      <c r="B21" s="21" t="s">
        <v>1221</v>
      </c>
      <c r="C21" s="21" t="s">
        <v>45</v>
      </c>
      <c r="D21" s="21" t="s">
        <v>46</v>
      </c>
      <c r="E21" s="21" t="s">
        <v>1243</v>
      </c>
      <c r="F21" s="21" t="s">
        <v>57</v>
      </c>
      <c r="G21" s="21"/>
      <c r="H21" s="20" t="s">
        <v>58</v>
      </c>
      <c r="I21" s="21"/>
      <c r="J21" s="21"/>
      <c r="K21" s="21"/>
      <c r="L21" s="20"/>
      <c r="M21" s="20"/>
      <c r="N21" s="20"/>
      <c r="O21" s="20"/>
      <c r="P21" s="20"/>
      <c r="Q21" s="20"/>
      <c r="R21" s="20"/>
      <c r="S21" s="21" t="s">
        <v>1224</v>
      </c>
      <c r="T21" s="21" t="s">
        <v>1230</v>
      </c>
      <c r="U21" s="29"/>
      <c r="V21" s="21" t="s">
        <v>1226</v>
      </c>
      <c r="W21" s="21">
        <v>78.1</v>
      </c>
      <c r="X21" s="20">
        <v>244.3</v>
      </c>
      <c r="Y21" s="63"/>
      <c r="Z21" s="20">
        <v>113.04</v>
      </c>
      <c r="AA21" s="64"/>
    </row>
    <row r="22" ht="41.4" customHeight="1" spans="1:27">
      <c r="A22" s="20">
        <v>14</v>
      </c>
      <c r="B22" s="21" t="s">
        <v>1221</v>
      </c>
      <c r="C22" s="21"/>
      <c r="D22" s="21"/>
      <c r="E22" s="21" t="s">
        <v>1244</v>
      </c>
      <c r="F22" s="21" t="s">
        <v>57</v>
      </c>
      <c r="G22" s="21"/>
      <c r="H22" s="20" t="s">
        <v>58</v>
      </c>
      <c r="I22" s="21"/>
      <c r="J22" s="21"/>
      <c r="K22" s="21"/>
      <c r="L22" s="20"/>
      <c r="M22" s="20"/>
      <c r="N22" s="20"/>
      <c r="O22" s="20"/>
      <c r="P22" s="20"/>
      <c r="Q22" s="20"/>
      <c r="R22" s="20"/>
      <c r="S22" s="21"/>
      <c r="T22" s="21"/>
      <c r="U22" s="29"/>
      <c r="V22" s="21"/>
      <c r="W22" s="21"/>
      <c r="X22" s="20"/>
      <c r="Y22" s="63"/>
      <c r="Z22" s="20"/>
      <c r="AA22" s="64"/>
    </row>
    <row r="23" ht="41.4" customHeight="1" spans="1:27">
      <c r="A23" s="20">
        <v>15</v>
      </c>
      <c r="B23" s="21" t="s">
        <v>1221</v>
      </c>
      <c r="C23" s="21"/>
      <c r="D23" s="21"/>
      <c r="E23" s="21" t="s">
        <v>1245</v>
      </c>
      <c r="F23" s="21" t="s">
        <v>57</v>
      </c>
      <c r="G23" s="21"/>
      <c r="H23" s="20" t="s">
        <v>58</v>
      </c>
      <c r="I23" s="21"/>
      <c r="J23" s="21"/>
      <c r="K23" s="21"/>
      <c r="L23" s="20"/>
      <c r="M23" s="20"/>
      <c r="N23" s="20"/>
      <c r="O23" s="20"/>
      <c r="P23" s="20"/>
      <c r="Q23" s="20"/>
      <c r="R23" s="20"/>
      <c r="S23" s="21"/>
      <c r="T23" s="21"/>
      <c r="U23" s="29"/>
      <c r="V23" s="21"/>
      <c r="W23" s="21"/>
      <c r="X23" s="20"/>
      <c r="Y23" s="63"/>
      <c r="Z23" s="20"/>
      <c r="AA23" s="64"/>
    </row>
    <row r="24" ht="41.4" customHeight="1" spans="1:27">
      <c r="A24" s="20">
        <v>16</v>
      </c>
      <c r="B24" s="21" t="s">
        <v>1221</v>
      </c>
      <c r="C24" s="21"/>
      <c r="D24" s="21"/>
      <c r="E24" s="21" t="s">
        <v>1246</v>
      </c>
      <c r="F24" s="21" t="s">
        <v>57</v>
      </c>
      <c r="G24" s="21"/>
      <c r="H24" s="20" t="s">
        <v>58</v>
      </c>
      <c r="I24" s="21"/>
      <c r="J24" s="21"/>
      <c r="K24" s="21"/>
      <c r="L24" s="20"/>
      <c r="M24" s="20"/>
      <c r="N24" s="20"/>
      <c r="O24" s="20"/>
      <c r="P24" s="20"/>
      <c r="Q24" s="20"/>
      <c r="R24" s="20"/>
      <c r="S24" s="21"/>
      <c r="T24" s="21"/>
      <c r="U24" s="29"/>
      <c r="V24" s="21"/>
      <c r="W24" s="21"/>
      <c r="X24" s="20"/>
      <c r="Y24" s="63"/>
      <c r="Z24" s="20"/>
      <c r="AA24" s="64"/>
    </row>
    <row r="25" ht="41.4" customHeight="1" spans="1:27">
      <c r="A25" s="20">
        <v>17</v>
      </c>
      <c r="B25" s="21" t="s">
        <v>1221</v>
      </c>
      <c r="C25" s="21"/>
      <c r="D25" s="21"/>
      <c r="E25" s="21" t="s">
        <v>1247</v>
      </c>
      <c r="F25" s="21" t="s">
        <v>57</v>
      </c>
      <c r="G25" s="21"/>
      <c r="H25" s="20" t="s">
        <v>58</v>
      </c>
      <c r="I25" s="21"/>
      <c r="J25" s="21"/>
      <c r="K25" s="21"/>
      <c r="L25" s="20"/>
      <c r="M25" s="20"/>
      <c r="N25" s="20"/>
      <c r="O25" s="20"/>
      <c r="P25" s="20"/>
      <c r="Q25" s="20"/>
      <c r="R25" s="20"/>
      <c r="S25" s="21"/>
      <c r="T25" s="21"/>
      <c r="U25" s="29"/>
      <c r="V25" s="21"/>
      <c r="W25" s="21"/>
      <c r="X25" s="20"/>
      <c r="Y25" s="63"/>
      <c r="Z25" s="20"/>
      <c r="AA25" s="64"/>
    </row>
    <row r="26" ht="49.2" customHeight="1" spans="1:27">
      <c r="A26" s="20">
        <v>19</v>
      </c>
      <c r="B26" s="21" t="s">
        <v>1221</v>
      </c>
      <c r="C26" s="21"/>
      <c r="D26" s="21"/>
      <c r="E26" s="21" t="s">
        <v>1248</v>
      </c>
      <c r="F26" s="21" t="s">
        <v>97</v>
      </c>
      <c r="G26" s="21" t="s">
        <v>1249</v>
      </c>
      <c r="H26" s="20" t="s">
        <v>58</v>
      </c>
      <c r="I26" s="20" t="s">
        <v>128</v>
      </c>
      <c r="J26" s="20"/>
      <c r="K26" s="20"/>
      <c r="L26" s="20"/>
      <c r="M26" s="20" t="s">
        <v>52</v>
      </c>
      <c r="N26" s="20"/>
      <c r="O26" s="20"/>
      <c r="P26" s="20"/>
      <c r="Q26" s="20" t="s">
        <v>52</v>
      </c>
      <c r="R26" s="20"/>
      <c r="S26" s="21" t="s">
        <v>65</v>
      </c>
      <c r="T26" s="21" t="s">
        <v>1250</v>
      </c>
      <c r="U26" s="29"/>
      <c r="V26" s="21" t="s">
        <v>1226</v>
      </c>
      <c r="W26" s="20">
        <v>7.5</v>
      </c>
      <c r="X26" s="20">
        <v>16</v>
      </c>
      <c r="Y26" s="63"/>
      <c r="Z26" s="20"/>
      <c r="AA26" s="20"/>
    </row>
    <row r="27" ht="49.2" customHeight="1" spans="1:27">
      <c r="A27" s="20">
        <v>20</v>
      </c>
      <c r="B27" s="21" t="s">
        <v>1221</v>
      </c>
      <c r="C27" s="21"/>
      <c r="D27" s="21"/>
      <c r="E27" s="21" t="s">
        <v>1251</v>
      </c>
      <c r="F27" s="21" t="s">
        <v>97</v>
      </c>
      <c r="G27" s="21" t="s">
        <v>1252</v>
      </c>
      <c r="H27" s="20" t="s">
        <v>58</v>
      </c>
      <c r="I27" s="20" t="s">
        <v>128</v>
      </c>
      <c r="J27" s="20"/>
      <c r="K27" s="20"/>
      <c r="L27" s="20"/>
      <c r="M27" s="20" t="s">
        <v>52</v>
      </c>
      <c r="N27" s="20"/>
      <c r="O27" s="20"/>
      <c r="P27" s="20"/>
      <c r="Q27" s="20" t="s">
        <v>52</v>
      </c>
      <c r="R27" s="20"/>
      <c r="S27" s="21"/>
      <c r="T27" s="21" t="s">
        <v>1250</v>
      </c>
      <c r="U27" s="29"/>
      <c r="V27" s="21"/>
      <c r="W27" s="20"/>
      <c r="X27" s="20">
        <v>48</v>
      </c>
      <c r="Y27" s="63"/>
      <c r="Z27" s="20"/>
      <c r="AA27" s="20"/>
    </row>
    <row r="28" ht="49.2" customHeight="1" spans="1:27">
      <c r="A28" s="20">
        <v>21</v>
      </c>
      <c r="B28" s="21" t="s">
        <v>1221</v>
      </c>
      <c r="C28" s="21"/>
      <c r="D28" s="21"/>
      <c r="E28" s="21" t="s">
        <v>1253</v>
      </c>
      <c r="F28" s="21" t="s">
        <v>97</v>
      </c>
      <c r="G28" s="21" t="s">
        <v>1254</v>
      </c>
      <c r="H28" s="20" t="s">
        <v>58</v>
      </c>
      <c r="I28" s="20" t="s">
        <v>128</v>
      </c>
      <c r="J28" s="20"/>
      <c r="K28" s="20"/>
      <c r="L28" s="20"/>
      <c r="M28" s="20" t="s">
        <v>52</v>
      </c>
      <c r="N28" s="20"/>
      <c r="O28" s="20"/>
      <c r="P28" s="20"/>
      <c r="Q28" s="20" t="s">
        <v>52</v>
      </c>
      <c r="R28" s="20"/>
      <c r="S28" s="21"/>
      <c r="T28" s="21" t="s">
        <v>1250</v>
      </c>
      <c r="U28" s="29"/>
      <c r="V28" s="21"/>
      <c r="W28" s="20"/>
      <c r="X28" s="20">
        <v>29</v>
      </c>
      <c r="Y28" s="63"/>
      <c r="Z28" s="20"/>
      <c r="AA28" s="20"/>
    </row>
    <row r="29" ht="49.2" customHeight="1" spans="1:27">
      <c r="A29" s="20">
        <v>22</v>
      </c>
      <c r="B29" s="21" t="s">
        <v>1221</v>
      </c>
      <c r="C29" s="21"/>
      <c r="D29" s="21"/>
      <c r="E29" s="21" t="s">
        <v>1255</v>
      </c>
      <c r="F29" s="21" t="s">
        <v>97</v>
      </c>
      <c r="G29" s="21" t="s">
        <v>1256</v>
      </c>
      <c r="H29" s="21" t="s">
        <v>58</v>
      </c>
      <c r="I29" s="21" t="s">
        <v>51</v>
      </c>
      <c r="J29" s="21"/>
      <c r="K29" s="21"/>
      <c r="L29" s="21"/>
      <c r="M29" s="21" t="s">
        <v>52</v>
      </c>
      <c r="N29" s="21"/>
      <c r="O29" s="21"/>
      <c r="P29" s="21"/>
      <c r="Q29" s="21" t="s">
        <v>52</v>
      </c>
      <c r="R29" s="21"/>
      <c r="S29" s="21" t="s">
        <v>65</v>
      </c>
      <c r="T29" s="21" t="s">
        <v>1257</v>
      </c>
      <c r="U29" s="29"/>
      <c r="V29" s="21" t="s">
        <v>1226</v>
      </c>
      <c r="W29" s="21">
        <v>8</v>
      </c>
      <c r="X29" s="21">
        <v>197</v>
      </c>
      <c r="Y29" s="29"/>
      <c r="Z29" s="21">
        <v>3.6</v>
      </c>
      <c r="AA29" s="21"/>
    </row>
    <row r="30" ht="49.2" customHeight="1" spans="1:27">
      <c r="A30" s="20">
        <v>23</v>
      </c>
      <c r="B30" s="21" t="s">
        <v>1221</v>
      </c>
      <c r="C30" s="21"/>
      <c r="D30" s="21"/>
      <c r="E30" s="21" t="s">
        <v>1258</v>
      </c>
      <c r="F30" s="21" t="s">
        <v>97</v>
      </c>
      <c r="G30" s="21"/>
      <c r="H30" s="21"/>
      <c r="I30" s="21"/>
      <c r="J30" s="21"/>
      <c r="K30" s="21"/>
      <c r="L30" s="21"/>
      <c r="M30" s="21"/>
      <c r="N30" s="21"/>
      <c r="O30" s="21"/>
      <c r="P30" s="21"/>
      <c r="Q30" s="21"/>
      <c r="R30" s="21"/>
      <c r="S30" s="21"/>
      <c r="T30" s="21"/>
      <c r="U30" s="29"/>
      <c r="V30" s="21"/>
      <c r="W30" s="21"/>
      <c r="X30" s="21"/>
      <c r="Y30" s="29"/>
      <c r="Z30" s="21"/>
      <c r="AA30" s="21"/>
    </row>
    <row r="31" ht="49.2" customHeight="1" spans="1:27">
      <c r="A31" s="20">
        <v>44</v>
      </c>
      <c r="B31" s="21" t="s">
        <v>1221</v>
      </c>
      <c r="C31" s="21"/>
      <c r="D31" s="21"/>
      <c r="E31" s="21" t="s">
        <v>1259</v>
      </c>
      <c r="F31" s="21" t="s">
        <v>92</v>
      </c>
      <c r="G31" s="21" t="s">
        <v>1260</v>
      </c>
      <c r="H31" s="20" t="s">
        <v>58</v>
      </c>
      <c r="I31" s="20"/>
      <c r="J31" s="20"/>
      <c r="K31" s="32"/>
      <c r="L31" s="32"/>
      <c r="M31" s="20" t="s">
        <v>52</v>
      </c>
      <c r="N31" s="32"/>
      <c r="O31" s="32"/>
      <c r="P31" s="20" t="s">
        <v>52</v>
      </c>
      <c r="Q31" s="32"/>
      <c r="R31" s="20"/>
      <c r="S31" s="21" t="s">
        <v>65</v>
      </c>
      <c r="T31" s="21" t="s">
        <v>1257</v>
      </c>
      <c r="U31" s="29"/>
      <c r="V31" s="21" t="s">
        <v>1226</v>
      </c>
      <c r="W31" s="21">
        <v>6.5</v>
      </c>
      <c r="X31" s="21">
        <v>155.8</v>
      </c>
      <c r="Y31" s="29"/>
      <c r="Z31" s="21">
        <v>2.5</v>
      </c>
      <c r="AA31" s="20"/>
    </row>
    <row r="32" ht="49.2" customHeight="1" spans="1:27">
      <c r="A32" s="20">
        <v>1</v>
      </c>
      <c r="B32" s="21" t="s">
        <v>1221</v>
      </c>
      <c r="C32" s="21" t="s">
        <v>98</v>
      </c>
      <c r="D32" s="21" t="s">
        <v>99</v>
      </c>
      <c r="E32" s="21" t="s">
        <v>1261</v>
      </c>
      <c r="F32" s="21" t="s">
        <v>138</v>
      </c>
      <c r="G32" s="21" t="s">
        <v>1262</v>
      </c>
      <c r="H32" s="20" t="s">
        <v>58</v>
      </c>
      <c r="I32" s="21" t="s">
        <v>51</v>
      </c>
      <c r="J32" s="20"/>
      <c r="K32" s="20"/>
      <c r="L32" s="20"/>
      <c r="M32" s="20" t="s">
        <v>52</v>
      </c>
      <c r="N32" s="20"/>
      <c r="O32" s="20"/>
      <c r="P32" s="20"/>
      <c r="Q32" s="20" t="s">
        <v>52</v>
      </c>
      <c r="R32" s="20"/>
      <c r="S32" s="21" t="s">
        <v>65</v>
      </c>
      <c r="T32" s="21" t="s">
        <v>1263</v>
      </c>
      <c r="U32" s="29"/>
      <c r="V32" s="21" t="s">
        <v>1226</v>
      </c>
      <c r="W32" s="20">
        <v>5.5</v>
      </c>
      <c r="X32" s="20">
        <v>120</v>
      </c>
      <c r="Y32" s="63"/>
      <c r="Z32" s="20">
        <v>3</v>
      </c>
      <c r="AA32" s="20"/>
    </row>
    <row r="33" ht="49.2" customHeight="1" spans="1:27">
      <c r="A33" s="20">
        <v>2</v>
      </c>
      <c r="B33" s="21" t="s">
        <v>1221</v>
      </c>
      <c r="C33" s="21"/>
      <c r="D33" s="21"/>
      <c r="E33" s="21" t="s">
        <v>1264</v>
      </c>
      <c r="F33" s="21" t="s">
        <v>97</v>
      </c>
      <c r="G33" s="21"/>
      <c r="H33" s="20" t="s">
        <v>58</v>
      </c>
      <c r="I33" s="21"/>
      <c r="J33" s="20"/>
      <c r="K33" s="20"/>
      <c r="L33" s="20"/>
      <c r="M33" s="20"/>
      <c r="N33" s="20"/>
      <c r="O33" s="20"/>
      <c r="P33" s="20"/>
      <c r="Q33" s="20"/>
      <c r="R33" s="20"/>
      <c r="S33" s="21"/>
      <c r="T33" s="21"/>
      <c r="U33" s="29"/>
      <c r="V33" s="22" t="s">
        <v>1033</v>
      </c>
      <c r="W33" s="20">
        <v>3</v>
      </c>
      <c r="X33" s="20">
        <v>50</v>
      </c>
      <c r="Y33" s="63"/>
      <c r="Z33" s="20">
        <v>3</v>
      </c>
      <c r="AA33" s="20"/>
    </row>
    <row r="34" ht="49.2" customHeight="1" spans="1:27">
      <c r="A34" s="20">
        <v>3</v>
      </c>
      <c r="B34" s="21" t="s">
        <v>1221</v>
      </c>
      <c r="C34" s="21" t="s">
        <v>98</v>
      </c>
      <c r="D34" s="21" t="s">
        <v>99</v>
      </c>
      <c r="E34" s="21" t="s">
        <v>1265</v>
      </c>
      <c r="F34" s="21" t="s">
        <v>97</v>
      </c>
      <c r="G34" s="21"/>
      <c r="H34" s="20" t="s">
        <v>58</v>
      </c>
      <c r="I34" s="21"/>
      <c r="J34" s="20"/>
      <c r="K34" s="20"/>
      <c r="L34" s="20"/>
      <c r="M34" s="20"/>
      <c r="N34" s="20"/>
      <c r="O34" s="20"/>
      <c r="P34" s="20"/>
      <c r="Q34" s="20"/>
      <c r="R34" s="20"/>
      <c r="S34" s="21"/>
      <c r="T34" s="21"/>
      <c r="U34" s="29"/>
      <c r="V34" s="21" t="s">
        <v>1226</v>
      </c>
      <c r="W34" s="20">
        <v>3</v>
      </c>
      <c r="X34" s="20">
        <v>79</v>
      </c>
      <c r="Y34" s="63"/>
      <c r="Z34" s="20">
        <v>3</v>
      </c>
      <c r="AA34" s="20"/>
    </row>
    <row r="35" ht="46.8" customHeight="1" spans="1:27">
      <c r="A35" s="20">
        <v>5</v>
      </c>
      <c r="B35" s="21" t="s">
        <v>1221</v>
      </c>
      <c r="C35" s="21"/>
      <c r="D35" s="21"/>
      <c r="E35" s="21" t="s">
        <v>1266</v>
      </c>
      <c r="F35" s="21" t="s">
        <v>97</v>
      </c>
      <c r="G35" s="21" t="s">
        <v>1267</v>
      </c>
      <c r="H35" s="20" t="s">
        <v>58</v>
      </c>
      <c r="I35" s="20" t="s">
        <v>51</v>
      </c>
      <c r="J35" s="20" t="s">
        <v>52</v>
      </c>
      <c r="K35" s="20"/>
      <c r="L35" s="20"/>
      <c r="M35" s="20"/>
      <c r="N35" s="20"/>
      <c r="O35" s="20"/>
      <c r="P35" s="20"/>
      <c r="Q35" s="20" t="s">
        <v>52</v>
      </c>
      <c r="R35" s="20"/>
      <c r="S35" s="21" t="s">
        <v>335</v>
      </c>
      <c r="T35" s="21" t="s">
        <v>1250</v>
      </c>
      <c r="U35" s="29"/>
      <c r="V35" s="21" t="s">
        <v>1226</v>
      </c>
      <c r="W35" s="21" t="s">
        <v>1268</v>
      </c>
      <c r="X35" s="20">
        <v>155.664</v>
      </c>
      <c r="Y35" s="63"/>
      <c r="Z35" s="20">
        <v>1.5</v>
      </c>
      <c r="AA35" s="20"/>
    </row>
    <row r="36" ht="46.8" customHeight="1" spans="1:27">
      <c r="A36" s="20">
        <v>6</v>
      </c>
      <c r="B36" s="21" t="s">
        <v>1221</v>
      </c>
      <c r="C36" s="21"/>
      <c r="D36" s="21"/>
      <c r="E36" s="21" t="s">
        <v>1269</v>
      </c>
      <c r="F36" s="21" t="s">
        <v>138</v>
      </c>
      <c r="G36" s="21" t="s">
        <v>1270</v>
      </c>
      <c r="H36" s="20" t="s">
        <v>58</v>
      </c>
      <c r="I36" s="20" t="s">
        <v>51</v>
      </c>
      <c r="J36" s="20"/>
      <c r="K36" s="32"/>
      <c r="L36" s="32"/>
      <c r="M36" s="20" t="s">
        <v>52</v>
      </c>
      <c r="N36" s="32"/>
      <c r="O36" s="20"/>
      <c r="P36" s="20" t="s">
        <v>52</v>
      </c>
      <c r="Q36" s="32"/>
      <c r="R36" s="32"/>
      <c r="S36" s="21" t="s">
        <v>335</v>
      </c>
      <c r="T36" s="21" t="s">
        <v>1257</v>
      </c>
      <c r="U36" s="29"/>
      <c r="V36" s="21" t="s">
        <v>1226</v>
      </c>
      <c r="W36" s="21">
        <v>4</v>
      </c>
      <c r="X36" s="21">
        <v>213.6</v>
      </c>
      <c r="Y36" s="29"/>
      <c r="Z36" s="21">
        <v>2.5</v>
      </c>
      <c r="AA36" s="20"/>
    </row>
    <row r="37" ht="46.8" customHeight="1" spans="1:27">
      <c r="A37" s="20">
        <v>14</v>
      </c>
      <c r="B37" s="21" t="s">
        <v>1221</v>
      </c>
      <c r="C37" s="21"/>
      <c r="D37" s="21"/>
      <c r="E37" s="21" t="s">
        <v>1271</v>
      </c>
      <c r="F37" s="21" t="s">
        <v>138</v>
      </c>
      <c r="G37" s="21"/>
      <c r="H37" s="20" t="s">
        <v>58</v>
      </c>
      <c r="I37" s="20" t="s">
        <v>51</v>
      </c>
      <c r="J37" s="20"/>
      <c r="K37" s="20"/>
      <c r="L37" s="32"/>
      <c r="M37" s="20" t="s">
        <v>52</v>
      </c>
      <c r="N37" s="32"/>
      <c r="O37" s="32"/>
      <c r="P37" s="20" t="s">
        <v>52</v>
      </c>
      <c r="Q37" s="32"/>
      <c r="R37" s="32"/>
      <c r="S37" s="21" t="s">
        <v>335</v>
      </c>
      <c r="T37" s="21" t="s">
        <v>1257</v>
      </c>
      <c r="U37" s="29"/>
      <c r="V37" s="21" t="s">
        <v>177</v>
      </c>
      <c r="W37" s="21">
        <v>6.5</v>
      </c>
      <c r="X37" s="21"/>
      <c r="Y37" s="29"/>
      <c r="Z37" s="21">
        <v>2.5</v>
      </c>
      <c r="AA37" s="20"/>
    </row>
    <row r="38" ht="46.8" customHeight="1" spans="1:27">
      <c r="A38" s="20">
        <v>7</v>
      </c>
      <c r="B38" s="21" t="s">
        <v>1221</v>
      </c>
      <c r="C38" s="21"/>
      <c r="D38" s="21"/>
      <c r="E38" s="21" t="s">
        <v>1272</v>
      </c>
      <c r="F38" s="21" t="s">
        <v>138</v>
      </c>
      <c r="G38" s="21" t="s">
        <v>1273</v>
      </c>
      <c r="H38" s="20" t="s">
        <v>58</v>
      </c>
      <c r="I38" s="20" t="s">
        <v>51</v>
      </c>
      <c r="J38" s="20"/>
      <c r="K38" s="20"/>
      <c r="L38" s="32"/>
      <c r="M38" s="20" t="s">
        <v>52</v>
      </c>
      <c r="N38" s="32"/>
      <c r="O38" s="32"/>
      <c r="P38" s="20" t="s">
        <v>52</v>
      </c>
      <c r="Q38" s="32"/>
      <c r="R38" s="32"/>
      <c r="S38" s="21" t="s">
        <v>335</v>
      </c>
      <c r="T38" s="21" t="s">
        <v>1274</v>
      </c>
      <c r="U38" s="29"/>
      <c r="V38" s="21" t="s">
        <v>177</v>
      </c>
      <c r="W38" s="21">
        <v>6.5</v>
      </c>
      <c r="X38" s="21">
        <v>187.48</v>
      </c>
      <c r="Y38" s="29"/>
      <c r="Z38" s="21">
        <v>2.5</v>
      </c>
      <c r="AA38" s="20"/>
    </row>
    <row r="39" ht="46.8" customHeight="1" spans="1:27">
      <c r="A39" s="20">
        <v>8</v>
      </c>
      <c r="B39" s="21" t="s">
        <v>1221</v>
      </c>
      <c r="C39" s="21"/>
      <c r="D39" s="21"/>
      <c r="E39" s="21" t="s">
        <v>1275</v>
      </c>
      <c r="F39" s="21" t="s">
        <v>138</v>
      </c>
      <c r="G39" s="21"/>
      <c r="H39" s="20" t="s">
        <v>58</v>
      </c>
      <c r="I39" s="20" t="s">
        <v>51</v>
      </c>
      <c r="J39" s="20"/>
      <c r="K39" s="20"/>
      <c r="L39" s="32"/>
      <c r="M39" s="20" t="s">
        <v>52</v>
      </c>
      <c r="N39" s="32"/>
      <c r="O39" s="32"/>
      <c r="P39" s="20" t="s">
        <v>52</v>
      </c>
      <c r="Q39" s="32"/>
      <c r="R39" s="32"/>
      <c r="S39" s="21" t="s">
        <v>335</v>
      </c>
      <c r="T39" s="21" t="s">
        <v>1274</v>
      </c>
      <c r="U39" s="29"/>
      <c r="V39" s="21" t="s">
        <v>1226</v>
      </c>
      <c r="W39" s="21">
        <v>6.5</v>
      </c>
      <c r="X39" s="21"/>
      <c r="Y39" s="29"/>
      <c r="Z39" s="21">
        <v>2.5</v>
      </c>
      <c r="AA39" s="20"/>
    </row>
    <row r="40" ht="46.8" customHeight="1" spans="1:27">
      <c r="A40" s="20">
        <v>9</v>
      </c>
      <c r="B40" s="21" t="s">
        <v>1221</v>
      </c>
      <c r="C40" s="21"/>
      <c r="D40" s="21"/>
      <c r="E40" s="21" t="s">
        <v>1276</v>
      </c>
      <c r="F40" s="21" t="s">
        <v>97</v>
      </c>
      <c r="G40" s="21" t="s">
        <v>1277</v>
      </c>
      <c r="H40" s="20" t="s">
        <v>58</v>
      </c>
      <c r="I40" s="20" t="s">
        <v>51</v>
      </c>
      <c r="J40" s="20"/>
      <c r="K40" s="20"/>
      <c r="L40" s="32"/>
      <c r="M40" s="20" t="s">
        <v>52</v>
      </c>
      <c r="N40" s="32"/>
      <c r="O40" s="20"/>
      <c r="P40" s="20"/>
      <c r="Q40" s="20" t="s">
        <v>52</v>
      </c>
      <c r="R40" s="32"/>
      <c r="S40" s="21" t="s">
        <v>65</v>
      </c>
      <c r="T40" s="21" t="s">
        <v>1274</v>
      </c>
      <c r="U40" s="29"/>
      <c r="V40" s="21" t="s">
        <v>177</v>
      </c>
      <c r="W40" s="21">
        <v>12</v>
      </c>
      <c r="X40" s="39">
        <v>263</v>
      </c>
      <c r="Y40" s="65"/>
      <c r="Z40" s="21">
        <v>2.5</v>
      </c>
      <c r="AA40" s="33" t="s">
        <v>1278</v>
      </c>
    </row>
    <row r="41" ht="46.8" customHeight="1" spans="1:27">
      <c r="A41" s="20">
        <v>10</v>
      </c>
      <c r="B41" s="21" t="s">
        <v>1221</v>
      </c>
      <c r="C41" s="21"/>
      <c r="D41" s="21"/>
      <c r="E41" s="21" t="s">
        <v>1279</v>
      </c>
      <c r="F41" s="21" t="s">
        <v>97</v>
      </c>
      <c r="G41" s="21"/>
      <c r="H41" s="20" t="s">
        <v>58</v>
      </c>
      <c r="I41" s="20" t="s">
        <v>51</v>
      </c>
      <c r="J41" s="20"/>
      <c r="K41" s="20"/>
      <c r="L41" s="32"/>
      <c r="M41" s="20" t="s">
        <v>52</v>
      </c>
      <c r="N41" s="32"/>
      <c r="O41" s="32"/>
      <c r="P41" s="20"/>
      <c r="Q41" s="20" t="s">
        <v>52</v>
      </c>
      <c r="R41" s="32"/>
      <c r="S41" s="21" t="s">
        <v>65</v>
      </c>
      <c r="T41" s="21" t="s">
        <v>1274</v>
      </c>
      <c r="U41" s="29"/>
      <c r="V41" s="21" t="s">
        <v>177</v>
      </c>
      <c r="W41" s="21">
        <v>12</v>
      </c>
      <c r="X41" s="21"/>
      <c r="Y41" s="29"/>
      <c r="Z41" s="21">
        <v>2.5</v>
      </c>
      <c r="AA41" s="33"/>
    </row>
    <row r="42" ht="46.8" customHeight="1" spans="1:27">
      <c r="A42" s="20">
        <v>11</v>
      </c>
      <c r="B42" s="21" t="s">
        <v>1221</v>
      </c>
      <c r="C42" s="21"/>
      <c r="D42" s="21"/>
      <c r="E42" s="21" t="s">
        <v>1280</v>
      </c>
      <c r="F42" s="21" t="s">
        <v>97</v>
      </c>
      <c r="G42" s="21" t="s">
        <v>1281</v>
      </c>
      <c r="H42" s="20" t="s">
        <v>58</v>
      </c>
      <c r="I42" s="20" t="s">
        <v>51</v>
      </c>
      <c r="J42" s="32"/>
      <c r="K42" s="20"/>
      <c r="L42" s="32"/>
      <c r="M42" s="20" t="s">
        <v>52</v>
      </c>
      <c r="N42" s="32"/>
      <c r="O42" s="32"/>
      <c r="P42" s="32"/>
      <c r="Q42" s="20" t="s">
        <v>52</v>
      </c>
      <c r="R42" s="32"/>
      <c r="S42" s="21" t="s">
        <v>65</v>
      </c>
      <c r="T42" s="21" t="s">
        <v>1257</v>
      </c>
      <c r="U42" s="29"/>
      <c r="V42" s="21" t="s">
        <v>1226</v>
      </c>
      <c r="W42" s="21">
        <v>4</v>
      </c>
      <c r="X42" s="21">
        <v>8.1544</v>
      </c>
      <c r="Y42" s="29"/>
      <c r="Z42" s="21">
        <v>1</v>
      </c>
      <c r="AA42" s="20"/>
    </row>
    <row r="43" ht="46.8" customHeight="1" spans="1:27">
      <c r="A43" s="20">
        <v>12</v>
      </c>
      <c r="B43" s="21" t="s">
        <v>1221</v>
      </c>
      <c r="C43" s="21"/>
      <c r="D43" s="21"/>
      <c r="E43" s="21" t="s">
        <v>1282</v>
      </c>
      <c r="F43" s="21" t="s">
        <v>97</v>
      </c>
      <c r="G43" s="21" t="s">
        <v>1283</v>
      </c>
      <c r="H43" s="20" t="s">
        <v>58</v>
      </c>
      <c r="I43" s="20" t="s">
        <v>51</v>
      </c>
      <c r="J43" s="32"/>
      <c r="K43" s="20"/>
      <c r="L43" s="32"/>
      <c r="M43" s="20" t="s">
        <v>52</v>
      </c>
      <c r="N43" s="32"/>
      <c r="O43" s="32"/>
      <c r="P43" s="32"/>
      <c r="Q43" s="20" t="s">
        <v>52</v>
      </c>
      <c r="R43" s="32"/>
      <c r="S43" s="21" t="s">
        <v>65</v>
      </c>
      <c r="T43" s="21" t="s">
        <v>1257</v>
      </c>
      <c r="U43" s="29"/>
      <c r="V43" s="21" t="s">
        <v>177</v>
      </c>
      <c r="W43" s="21">
        <v>7</v>
      </c>
      <c r="X43" s="21">
        <v>17.1086</v>
      </c>
      <c r="Y43" s="29"/>
      <c r="Z43" s="21">
        <v>1</v>
      </c>
      <c r="AA43" s="20"/>
    </row>
    <row r="44" ht="46.8" customHeight="1" spans="1:27">
      <c r="A44" s="20">
        <v>13</v>
      </c>
      <c r="B44" s="21" t="s">
        <v>1221</v>
      </c>
      <c r="C44" s="21"/>
      <c r="D44" s="21"/>
      <c r="E44" s="21" t="s">
        <v>1284</v>
      </c>
      <c r="F44" s="21" t="s">
        <v>97</v>
      </c>
      <c r="G44" s="21" t="s">
        <v>1285</v>
      </c>
      <c r="H44" s="20" t="s">
        <v>58</v>
      </c>
      <c r="I44" s="20" t="s">
        <v>51</v>
      </c>
      <c r="J44" s="32"/>
      <c r="K44" s="20"/>
      <c r="L44" s="32"/>
      <c r="M44" s="20" t="s">
        <v>52</v>
      </c>
      <c r="N44" s="32"/>
      <c r="O44" s="32"/>
      <c r="P44" s="32"/>
      <c r="Q44" s="20" t="s">
        <v>52</v>
      </c>
      <c r="R44" s="32"/>
      <c r="S44" s="21" t="s">
        <v>65</v>
      </c>
      <c r="T44" s="21" t="s">
        <v>1257</v>
      </c>
      <c r="U44" s="29"/>
      <c r="V44" s="21" t="s">
        <v>1226</v>
      </c>
      <c r="W44" s="21">
        <v>7</v>
      </c>
      <c r="X44" s="21">
        <v>10.6651</v>
      </c>
      <c r="Y44" s="29"/>
      <c r="Z44" s="21">
        <v>1</v>
      </c>
      <c r="AA44" s="20"/>
    </row>
    <row r="45" ht="46.8" customHeight="1" spans="1:27">
      <c r="A45" s="20">
        <v>15</v>
      </c>
      <c r="B45" s="21" t="s">
        <v>1221</v>
      </c>
      <c r="C45" s="21"/>
      <c r="D45" s="21"/>
      <c r="E45" s="21" t="s">
        <v>1286</v>
      </c>
      <c r="F45" s="21" t="s">
        <v>138</v>
      </c>
      <c r="G45" s="21" t="s">
        <v>1287</v>
      </c>
      <c r="H45" s="20" t="s">
        <v>58</v>
      </c>
      <c r="I45" s="20" t="s">
        <v>51</v>
      </c>
      <c r="J45" s="32"/>
      <c r="K45" s="20"/>
      <c r="L45" s="32"/>
      <c r="M45" s="20" t="s">
        <v>52</v>
      </c>
      <c r="N45" s="32"/>
      <c r="O45" s="20"/>
      <c r="P45" s="20" t="s">
        <v>52</v>
      </c>
      <c r="Q45" s="32"/>
      <c r="R45" s="32"/>
      <c r="S45" s="21" t="s">
        <v>335</v>
      </c>
      <c r="T45" s="21" t="s">
        <v>1257</v>
      </c>
      <c r="U45" s="29"/>
      <c r="V45" s="21" t="s">
        <v>177</v>
      </c>
      <c r="W45" s="21">
        <v>4</v>
      </c>
      <c r="X45" s="21">
        <v>50.66</v>
      </c>
      <c r="Y45" s="29"/>
      <c r="Z45" s="21">
        <v>2.5</v>
      </c>
      <c r="AA45" s="20"/>
    </row>
    <row r="46" ht="46.8" customHeight="1" spans="1:27">
      <c r="A46" s="20">
        <v>16</v>
      </c>
      <c r="B46" s="21" t="s">
        <v>1221</v>
      </c>
      <c r="C46" s="21"/>
      <c r="D46" s="21"/>
      <c r="E46" s="21" t="s">
        <v>1288</v>
      </c>
      <c r="F46" s="21" t="s">
        <v>97</v>
      </c>
      <c r="G46" s="21" t="s">
        <v>1289</v>
      </c>
      <c r="H46" s="20" t="s">
        <v>58</v>
      </c>
      <c r="I46" s="20" t="s">
        <v>51</v>
      </c>
      <c r="J46" s="32"/>
      <c r="K46" s="20"/>
      <c r="L46" s="32"/>
      <c r="M46" s="20" t="s">
        <v>52</v>
      </c>
      <c r="N46" s="32"/>
      <c r="O46" s="32"/>
      <c r="P46" s="32"/>
      <c r="Q46" s="20" t="s">
        <v>52</v>
      </c>
      <c r="R46" s="32"/>
      <c r="S46" s="21" t="s">
        <v>65</v>
      </c>
      <c r="T46" s="21" t="s">
        <v>1257</v>
      </c>
      <c r="U46" s="29"/>
      <c r="V46" s="21" t="s">
        <v>1226</v>
      </c>
      <c r="W46" s="21">
        <v>4</v>
      </c>
      <c r="X46" s="21">
        <v>7.732</v>
      </c>
      <c r="Y46" s="29"/>
      <c r="Z46" s="21">
        <v>1</v>
      </c>
      <c r="AA46" s="20"/>
    </row>
    <row r="47" ht="111.6" customHeight="1" spans="1:27">
      <c r="A47" s="20">
        <v>6</v>
      </c>
      <c r="B47" s="21" t="s">
        <v>1221</v>
      </c>
      <c r="C47" s="21"/>
      <c r="D47" s="21"/>
      <c r="E47" s="21" t="s">
        <v>1290</v>
      </c>
      <c r="F47" s="285" t="s">
        <v>1291</v>
      </c>
      <c r="G47" s="55" t="s">
        <v>1292</v>
      </c>
      <c r="H47" s="20" t="s">
        <v>58</v>
      </c>
      <c r="I47" s="55" t="s">
        <v>128</v>
      </c>
      <c r="J47" s="32"/>
      <c r="K47" s="32"/>
      <c r="L47" s="32"/>
      <c r="M47" s="20" t="s">
        <v>52</v>
      </c>
      <c r="N47" s="32"/>
      <c r="O47" s="32"/>
      <c r="P47" s="32"/>
      <c r="Q47" s="20" t="s">
        <v>52</v>
      </c>
      <c r="R47" s="32"/>
      <c r="S47" s="21" t="s">
        <v>1293</v>
      </c>
      <c r="T47" s="21" t="s">
        <v>1294</v>
      </c>
      <c r="U47" s="29"/>
      <c r="V47" s="21" t="s">
        <v>1226</v>
      </c>
      <c r="W47" s="21">
        <v>29.8</v>
      </c>
      <c r="X47" s="21">
        <v>166.0165</v>
      </c>
      <c r="Y47" s="29"/>
      <c r="Z47" s="21">
        <v>14.5</v>
      </c>
      <c r="AA47" s="20"/>
    </row>
    <row r="48" ht="57" customHeight="1" spans="1:27">
      <c r="A48" s="20">
        <v>3</v>
      </c>
      <c r="B48" s="21" t="s">
        <v>1221</v>
      </c>
      <c r="C48" s="21" t="s">
        <v>621</v>
      </c>
      <c r="D48" s="21" t="s">
        <v>622</v>
      </c>
      <c r="E48" s="21" t="s">
        <v>1295</v>
      </c>
      <c r="F48" s="21" t="s">
        <v>1296</v>
      </c>
      <c r="G48" s="21" t="s">
        <v>1297</v>
      </c>
      <c r="H48" s="21" t="s">
        <v>58</v>
      </c>
      <c r="I48" s="21"/>
      <c r="J48" s="21" t="s">
        <v>52</v>
      </c>
      <c r="K48" s="32"/>
      <c r="L48" s="32"/>
      <c r="M48" s="32"/>
      <c r="N48" s="32"/>
      <c r="O48" s="32"/>
      <c r="P48" s="32"/>
      <c r="Q48" s="20" t="s">
        <v>52</v>
      </c>
      <c r="R48" s="32"/>
      <c r="S48" s="29"/>
      <c r="T48" s="21" t="s">
        <v>153</v>
      </c>
      <c r="U48" s="62"/>
      <c r="V48" s="29"/>
      <c r="W48" s="63"/>
      <c r="X48" s="22">
        <v>2618.1758</v>
      </c>
      <c r="Y48" s="62"/>
      <c r="Z48" s="63"/>
      <c r="AA48" s="20"/>
    </row>
    <row r="49" ht="57" customHeight="1" spans="1:27">
      <c r="A49" s="20"/>
      <c r="B49" s="21"/>
      <c r="C49" s="21"/>
      <c r="D49" s="21"/>
      <c r="E49" s="21"/>
      <c r="F49" s="21"/>
      <c r="G49" s="21" t="s">
        <v>1298</v>
      </c>
      <c r="H49" s="21"/>
      <c r="I49" s="21"/>
      <c r="J49" s="21" t="s">
        <v>52</v>
      </c>
      <c r="K49" s="20"/>
      <c r="L49" s="20"/>
      <c r="M49" s="20"/>
      <c r="N49" s="20"/>
      <c r="O49" s="20"/>
      <c r="P49" s="20"/>
      <c r="Q49" s="20" t="s">
        <v>52</v>
      </c>
      <c r="R49" s="20"/>
      <c r="S49" s="29"/>
      <c r="T49" s="21" t="s">
        <v>492</v>
      </c>
      <c r="U49" s="29"/>
      <c r="V49" s="29"/>
      <c r="W49" s="63"/>
      <c r="X49" s="21">
        <v>2796.0809</v>
      </c>
      <c r="Y49" s="29"/>
      <c r="Z49" s="63"/>
      <c r="AA49" s="20"/>
    </row>
    <row r="50" ht="57" customHeight="1" spans="1:27">
      <c r="A50" s="20">
        <v>4</v>
      </c>
      <c r="B50" s="21" t="s">
        <v>1221</v>
      </c>
      <c r="C50" s="21"/>
      <c r="D50" s="21"/>
      <c r="E50" s="21" t="s">
        <v>1299</v>
      </c>
      <c r="F50" s="21" t="s">
        <v>1296</v>
      </c>
      <c r="G50" s="21"/>
      <c r="H50" s="21" t="s">
        <v>58</v>
      </c>
      <c r="I50" s="21"/>
      <c r="J50" s="21"/>
      <c r="K50" s="20"/>
      <c r="L50" s="20"/>
      <c r="M50" s="20"/>
      <c r="N50" s="20"/>
      <c r="O50" s="20"/>
      <c r="P50" s="20"/>
      <c r="Q50" s="32"/>
      <c r="R50" s="20"/>
      <c r="S50" s="29"/>
      <c r="T50" s="21"/>
      <c r="U50" s="62"/>
      <c r="V50" s="29"/>
      <c r="W50" s="63"/>
      <c r="X50" s="22"/>
      <c r="Y50" s="62"/>
      <c r="Z50" s="63"/>
      <c r="AA50" s="20"/>
    </row>
    <row r="51" ht="57" customHeight="1" spans="1:27">
      <c r="A51" s="20"/>
      <c r="B51" s="21"/>
      <c r="C51" s="21"/>
      <c r="D51" s="21"/>
      <c r="E51" s="21"/>
      <c r="F51" s="21"/>
      <c r="G51" s="21" t="s">
        <v>1300</v>
      </c>
      <c r="H51" s="21"/>
      <c r="I51" s="21"/>
      <c r="J51" s="21" t="s">
        <v>52</v>
      </c>
      <c r="K51" s="32"/>
      <c r="L51" s="32"/>
      <c r="M51" s="32"/>
      <c r="N51" s="32"/>
      <c r="O51" s="32"/>
      <c r="P51" s="32"/>
      <c r="Q51" s="20" t="s">
        <v>52</v>
      </c>
      <c r="R51" s="32"/>
      <c r="S51" s="29"/>
      <c r="T51" s="21" t="s">
        <v>1230</v>
      </c>
      <c r="U51" s="62"/>
      <c r="V51" s="29"/>
      <c r="W51" s="63"/>
      <c r="X51" s="22">
        <v>2644.327</v>
      </c>
      <c r="Y51" s="62"/>
      <c r="Z51" s="63"/>
      <c r="AA51" s="20"/>
    </row>
    <row r="52" ht="57" customHeight="1" spans="1:27">
      <c r="A52" s="20">
        <v>5</v>
      </c>
      <c r="B52" s="21" t="s">
        <v>1221</v>
      </c>
      <c r="C52" s="21"/>
      <c r="D52" s="21"/>
      <c r="E52" s="21" t="s">
        <v>1301</v>
      </c>
      <c r="F52" s="21" t="s">
        <v>1296</v>
      </c>
      <c r="G52" s="21" t="s">
        <v>1302</v>
      </c>
      <c r="H52" s="21" t="s">
        <v>58</v>
      </c>
      <c r="I52" s="21" t="s">
        <v>128</v>
      </c>
      <c r="J52" s="21" t="s">
        <v>52</v>
      </c>
      <c r="K52" s="32"/>
      <c r="L52" s="32"/>
      <c r="M52" s="32"/>
      <c r="N52" s="32"/>
      <c r="O52" s="32"/>
      <c r="P52" s="32" t="s">
        <v>52</v>
      </c>
      <c r="Q52" s="20"/>
      <c r="R52" s="32"/>
      <c r="S52" s="21" t="s">
        <v>1224</v>
      </c>
      <c r="T52" s="21" t="s">
        <v>670</v>
      </c>
      <c r="U52" s="62"/>
      <c r="V52" s="21" t="s">
        <v>1226</v>
      </c>
      <c r="W52" s="20">
        <v>28.6</v>
      </c>
      <c r="X52" s="22">
        <v>2481.3643</v>
      </c>
      <c r="Y52" s="62"/>
      <c r="Z52" s="20">
        <v>71.62</v>
      </c>
      <c r="AA52" s="20"/>
    </row>
    <row r="53" ht="57" customHeight="1" spans="1:27">
      <c r="A53" s="20"/>
      <c r="B53" s="21"/>
      <c r="C53" s="21"/>
      <c r="D53" s="21"/>
      <c r="E53" s="21"/>
      <c r="F53" s="21"/>
      <c r="G53" s="21" t="s">
        <v>1303</v>
      </c>
      <c r="H53" s="21" t="s">
        <v>58</v>
      </c>
      <c r="I53" s="21"/>
      <c r="J53" s="21" t="s">
        <v>52</v>
      </c>
      <c r="K53" s="32"/>
      <c r="L53" s="32"/>
      <c r="M53" s="32"/>
      <c r="N53" s="32"/>
      <c r="O53" s="32"/>
      <c r="P53" s="32" t="s">
        <v>52</v>
      </c>
      <c r="Q53" s="20"/>
      <c r="R53" s="32"/>
      <c r="S53" s="21"/>
      <c r="T53" s="21" t="s">
        <v>1304</v>
      </c>
      <c r="U53" s="62"/>
      <c r="V53" s="21"/>
      <c r="W53" s="20"/>
      <c r="X53" s="22">
        <v>2463.5204</v>
      </c>
      <c r="Y53" s="62"/>
      <c r="Z53" s="20"/>
      <c r="AA53" s="20"/>
    </row>
    <row r="54" ht="57" customHeight="1" spans="1:27">
      <c r="A54" s="20">
        <v>6</v>
      </c>
      <c r="B54" s="21" t="s">
        <v>1221</v>
      </c>
      <c r="C54" s="21"/>
      <c r="D54" s="21"/>
      <c r="E54" s="21" t="s">
        <v>1305</v>
      </c>
      <c r="F54" s="21" t="s">
        <v>141</v>
      </c>
      <c r="G54" s="21" t="s">
        <v>1306</v>
      </c>
      <c r="H54" s="20" t="s">
        <v>58</v>
      </c>
      <c r="I54" s="21" t="s">
        <v>51</v>
      </c>
      <c r="J54" s="21"/>
      <c r="K54" s="20"/>
      <c r="L54" s="20"/>
      <c r="M54" s="20" t="s">
        <v>52</v>
      </c>
      <c r="N54" s="20"/>
      <c r="O54" s="20"/>
      <c r="P54" s="20"/>
      <c r="Q54" s="20" t="s">
        <v>52</v>
      </c>
      <c r="R54" s="20"/>
      <c r="S54" s="21" t="s">
        <v>1307</v>
      </c>
      <c r="T54" s="21" t="s">
        <v>1308</v>
      </c>
      <c r="U54" s="29"/>
      <c r="V54" s="21" t="s">
        <v>1226</v>
      </c>
      <c r="W54" s="20"/>
      <c r="X54" s="20">
        <v>179.9003</v>
      </c>
      <c r="Y54" s="63"/>
      <c r="Z54" s="20"/>
      <c r="AA54" s="20"/>
    </row>
    <row r="55" ht="27" customHeight="1" spans="1:27">
      <c r="A55" s="20"/>
      <c r="B55" s="21"/>
      <c r="C55" s="21"/>
      <c r="D55" s="21"/>
      <c r="E55" s="21"/>
      <c r="F55" s="21"/>
      <c r="G55" s="21"/>
      <c r="H55" s="20"/>
      <c r="I55" s="20"/>
      <c r="J55" s="20"/>
      <c r="K55" s="20"/>
      <c r="L55" s="20"/>
      <c r="M55" s="20"/>
      <c r="N55" s="20"/>
      <c r="O55" s="20"/>
      <c r="P55" s="20"/>
      <c r="Q55" s="20"/>
      <c r="R55" s="20"/>
      <c r="S55" s="21"/>
      <c r="T55" s="21"/>
      <c r="U55" s="21"/>
      <c r="V55" s="21"/>
      <c r="W55" s="20"/>
      <c r="X55" s="20"/>
      <c r="Y55" s="20"/>
      <c r="Z55" s="20"/>
      <c r="AA55" s="20"/>
    </row>
    <row r="56" ht="34.8" customHeight="1" spans="1:27">
      <c r="A56" s="52" t="s">
        <v>142</v>
      </c>
      <c r="B56" s="53"/>
      <c r="C56" s="52"/>
      <c r="D56" s="52"/>
      <c r="E56" s="52"/>
      <c r="F56" s="52"/>
      <c r="G56" s="52"/>
      <c r="H56" s="20"/>
      <c r="I56" s="20"/>
      <c r="J56" s="20"/>
      <c r="K56" s="20"/>
      <c r="L56" s="20"/>
      <c r="M56" s="20"/>
      <c r="N56" s="20"/>
      <c r="O56" s="20"/>
      <c r="P56" s="20"/>
      <c r="Q56" s="20"/>
      <c r="R56" s="20"/>
      <c r="S56" s="20"/>
      <c r="T56" s="20"/>
      <c r="U56" s="20"/>
      <c r="V56" s="20"/>
      <c r="W56" s="20"/>
      <c r="X56" s="20"/>
      <c r="Y56" s="20"/>
      <c r="Z56" s="20"/>
      <c r="AA56" s="20"/>
    </row>
    <row r="57" ht="34.8" customHeight="1" spans="1:27">
      <c r="A57" s="20">
        <v>1</v>
      </c>
      <c r="B57" s="21" t="s">
        <v>1221</v>
      </c>
      <c r="C57" s="21" t="s">
        <v>1309</v>
      </c>
      <c r="D57" s="21" t="s">
        <v>421</v>
      </c>
      <c r="E57" s="56" t="s">
        <v>1310</v>
      </c>
      <c r="F57" s="57" t="s">
        <v>247</v>
      </c>
      <c r="G57" s="58" t="s">
        <v>1311</v>
      </c>
      <c r="H57" s="20" t="s">
        <v>58</v>
      </c>
      <c r="I57" s="21" t="s">
        <v>128</v>
      </c>
      <c r="J57" s="21" t="s">
        <v>52</v>
      </c>
      <c r="K57" s="21"/>
      <c r="L57" s="21"/>
      <c r="M57" s="21"/>
      <c r="N57" s="21"/>
      <c r="O57" s="21"/>
      <c r="P57" s="21"/>
      <c r="Q57" s="21" t="s">
        <v>52</v>
      </c>
      <c r="R57" s="21"/>
      <c r="S57" s="21" t="s">
        <v>1224</v>
      </c>
      <c r="T57" s="21" t="s">
        <v>1225</v>
      </c>
      <c r="U57" s="29"/>
      <c r="V57" s="21" t="s">
        <v>1226</v>
      </c>
      <c r="W57" s="21">
        <v>18.8</v>
      </c>
      <c r="X57" s="21">
        <v>416.9229</v>
      </c>
      <c r="Y57" s="29"/>
      <c r="Z57" s="21">
        <v>14.5</v>
      </c>
      <c r="AA57" s="21"/>
    </row>
    <row r="58" ht="34.8" customHeight="1" spans="1:27">
      <c r="A58" s="20">
        <v>2</v>
      </c>
      <c r="B58" s="21" t="s">
        <v>1221</v>
      </c>
      <c r="C58" s="21"/>
      <c r="D58" s="21"/>
      <c r="E58" s="59" t="s">
        <v>1312</v>
      </c>
      <c r="F58" s="21" t="s">
        <v>57</v>
      </c>
      <c r="G58" s="58"/>
      <c r="H58" s="20" t="s">
        <v>58</v>
      </c>
      <c r="I58" s="21"/>
      <c r="J58" s="21"/>
      <c r="K58" s="21"/>
      <c r="L58" s="21"/>
      <c r="M58" s="21"/>
      <c r="N58" s="21"/>
      <c r="O58" s="21"/>
      <c r="P58" s="21"/>
      <c r="Q58" s="21"/>
      <c r="R58" s="21"/>
      <c r="S58" s="21"/>
      <c r="T58" s="21"/>
      <c r="U58" s="29"/>
      <c r="V58" s="21"/>
      <c r="W58" s="21"/>
      <c r="X58" s="21"/>
      <c r="Y58" s="29"/>
      <c r="Z58" s="21"/>
      <c r="AA58" s="21"/>
    </row>
    <row r="59" ht="34.8" customHeight="1" spans="1:27">
      <c r="A59" s="20">
        <v>3</v>
      </c>
      <c r="B59" s="21" t="s">
        <v>1221</v>
      </c>
      <c r="C59" s="21"/>
      <c r="D59" s="21"/>
      <c r="E59" s="59" t="s">
        <v>1313</v>
      </c>
      <c r="F59" s="21" t="s">
        <v>57</v>
      </c>
      <c r="G59" s="58"/>
      <c r="H59" s="20" t="s">
        <v>58</v>
      </c>
      <c r="I59" s="21"/>
      <c r="J59" s="21"/>
      <c r="K59" s="21"/>
      <c r="L59" s="21"/>
      <c r="M59" s="21"/>
      <c r="N59" s="21"/>
      <c r="O59" s="21"/>
      <c r="P59" s="21"/>
      <c r="Q59" s="21"/>
      <c r="R59" s="21"/>
      <c r="S59" s="21"/>
      <c r="T59" s="21"/>
      <c r="U59" s="29"/>
      <c r="V59" s="21"/>
      <c r="W59" s="21"/>
      <c r="X59" s="21"/>
      <c r="Y59" s="29"/>
      <c r="Z59" s="21"/>
      <c r="AA59" s="21"/>
    </row>
    <row r="60" ht="34.8" customHeight="1" spans="1:27">
      <c r="A60" s="20">
        <v>4</v>
      </c>
      <c r="B60" s="21" t="s">
        <v>1221</v>
      </c>
      <c r="C60" s="21"/>
      <c r="D60" s="21"/>
      <c r="E60" s="59" t="s">
        <v>1314</v>
      </c>
      <c r="F60" s="21" t="s">
        <v>57</v>
      </c>
      <c r="G60" s="58"/>
      <c r="H60" s="20" t="s">
        <v>58</v>
      </c>
      <c r="I60" s="21"/>
      <c r="J60" s="21"/>
      <c r="K60" s="21"/>
      <c r="L60" s="21"/>
      <c r="M60" s="21"/>
      <c r="N60" s="21"/>
      <c r="O60" s="21"/>
      <c r="P60" s="21"/>
      <c r="Q60" s="21"/>
      <c r="R60" s="21"/>
      <c r="S60" s="21"/>
      <c r="T60" s="21"/>
      <c r="U60" s="29"/>
      <c r="V60" s="21"/>
      <c r="W60" s="21"/>
      <c r="X60" s="21"/>
      <c r="Y60" s="29"/>
      <c r="Z60" s="21"/>
      <c r="AA60" s="21"/>
    </row>
    <row r="61" ht="34.8" customHeight="1" spans="1:27">
      <c r="A61" s="20">
        <v>5</v>
      </c>
      <c r="B61" s="21" t="s">
        <v>1221</v>
      </c>
      <c r="C61" s="21"/>
      <c r="D61" s="21"/>
      <c r="E61" s="59" t="s">
        <v>1315</v>
      </c>
      <c r="F61" s="21" t="s">
        <v>57</v>
      </c>
      <c r="G61" s="58"/>
      <c r="H61" s="20" t="s">
        <v>58</v>
      </c>
      <c r="I61" s="21"/>
      <c r="J61" s="21"/>
      <c r="K61" s="21"/>
      <c r="L61" s="21"/>
      <c r="M61" s="21"/>
      <c r="N61" s="21"/>
      <c r="O61" s="21"/>
      <c r="P61" s="21"/>
      <c r="Q61" s="21"/>
      <c r="R61" s="21"/>
      <c r="S61" s="21"/>
      <c r="T61" s="21"/>
      <c r="U61" s="29"/>
      <c r="V61" s="21"/>
      <c r="W61" s="21"/>
      <c r="X61" s="21"/>
      <c r="Y61" s="29"/>
      <c r="Z61" s="21"/>
      <c r="AA61" s="21"/>
    </row>
    <row r="62" ht="34.8" customHeight="1" spans="1:27">
      <c r="A62" s="52" t="s">
        <v>145</v>
      </c>
      <c r="B62" s="53"/>
      <c r="C62" s="52"/>
      <c r="D62" s="21"/>
      <c r="E62" s="20"/>
      <c r="F62" s="20"/>
      <c r="G62" s="20"/>
      <c r="H62" s="20"/>
      <c r="I62" s="20"/>
      <c r="J62" s="20"/>
      <c r="K62" s="20"/>
      <c r="L62" s="20"/>
      <c r="M62" s="20"/>
      <c r="N62" s="20"/>
      <c r="O62" s="20"/>
      <c r="P62" s="20"/>
      <c r="Q62" s="20"/>
      <c r="R62" s="20"/>
      <c r="S62" s="20"/>
      <c r="T62" s="20"/>
      <c r="U62" s="20"/>
      <c r="V62" s="20"/>
      <c r="W62" s="20"/>
      <c r="X62" s="20"/>
      <c r="Y62" s="20"/>
      <c r="Z62" s="20"/>
      <c r="AA62" s="20"/>
    </row>
    <row r="63" ht="34.8" customHeight="1" spans="1:27">
      <c r="A63" s="20"/>
      <c r="B63" s="21"/>
      <c r="C63" s="21"/>
      <c r="D63" s="21"/>
      <c r="E63" s="21"/>
      <c r="F63" s="21"/>
      <c r="G63" s="21"/>
      <c r="H63" s="20"/>
      <c r="I63" s="20"/>
      <c r="J63" s="20"/>
      <c r="K63" s="20"/>
      <c r="L63" s="20"/>
      <c r="M63" s="20"/>
      <c r="N63" s="20"/>
      <c r="O63" s="20"/>
      <c r="P63" s="20"/>
      <c r="Q63" s="20"/>
      <c r="R63" s="20"/>
      <c r="S63" s="20"/>
      <c r="T63" s="20"/>
      <c r="U63" s="20"/>
      <c r="V63" s="20"/>
      <c r="W63" s="20"/>
      <c r="X63" s="20"/>
      <c r="Y63" s="20"/>
      <c r="Z63" s="20"/>
      <c r="AA63" s="20"/>
    </row>
    <row r="64" ht="34.8" customHeight="1" spans="1:27">
      <c r="A64" s="6" t="s">
        <v>146</v>
      </c>
      <c r="H64" s="6"/>
      <c r="I64" s="6"/>
      <c r="J64" s="6"/>
      <c r="K64" s="6"/>
      <c r="L64" s="6"/>
      <c r="M64" s="6"/>
      <c r="N64" s="6"/>
      <c r="O64" s="6"/>
      <c r="P64" s="6"/>
      <c r="Q64" s="6"/>
      <c r="R64" s="6"/>
      <c r="S64" s="6"/>
      <c r="T64" s="4"/>
      <c r="U64" s="6"/>
      <c r="V64" s="6"/>
      <c r="W64" s="6"/>
      <c r="X64" s="6"/>
      <c r="Y64" s="6"/>
      <c r="Z64" s="6"/>
      <c r="AA64" s="6"/>
    </row>
  </sheetData>
  <autoFilter ref="A6:AA64">
    <extLst/>
  </autoFilter>
  <mergeCells count="183">
    <mergeCell ref="A1:B1"/>
    <mergeCell ref="A2:AA2"/>
    <mergeCell ref="A3:F3"/>
    <mergeCell ref="O3:Z3"/>
    <mergeCell ref="J4:N4"/>
    <mergeCell ref="O4:R4"/>
    <mergeCell ref="S4:V4"/>
    <mergeCell ref="W4:Z4"/>
    <mergeCell ref="J6:N6"/>
    <mergeCell ref="O6:R6"/>
    <mergeCell ref="S6:V6"/>
    <mergeCell ref="W6:Z6"/>
    <mergeCell ref="A7:F7"/>
    <mergeCell ref="A56:G56"/>
    <mergeCell ref="A62:C62"/>
    <mergeCell ref="A64:AA64"/>
    <mergeCell ref="A4:A5"/>
    <mergeCell ref="A48:A49"/>
    <mergeCell ref="A50:A51"/>
    <mergeCell ref="A52:A53"/>
    <mergeCell ref="B4:B5"/>
    <mergeCell ref="B48:B49"/>
    <mergeCell ref="B50:B51"/>
    <mergeCell ref="B52:B53"/>
    <mergeCell ref="C4:C5"/>
    <mergeCell ref="C8:C20"/>
    <mergeCell ref="C21:C31"/>
    <mergeCell ref="C32:C33"/>
    <mergeCell ref="C34:C46"/>
    <mergeCell ref="C48:C54"/>
    <mergeCell ref="C57:C61"/>
    <mergeCell ref="D4:D5"/>
    <mergeCell ref="D8:D20"/>
    <mergeCell ref="D21:D31"/>
    <mergeCell ref="D32:D33"/>
    <mergeCell ref="D34:D46"/>
    <mergeCell ref="D48:D54"/>
    <mergeCell ref="D57:D61"/>
    <mergeCell ref="E4:E5"/>
    <mergeCell ref="E48:E49"/>
    <mergeCell ref="E50:E51"/>
    <mergeCell ref="E52:E53"/>
    <mergeCell ref="F4:F5"/>
    <mergeCell ref="F48:F49"/>
    <mergeCell ref="F50:F51"/>
    <mergeCell ref="F52:F53"/>
    <mergeCell ref="G4:G5"/>
    <mergeCell ref="G8:G9"/>
    <mergeCell ref="G11:G17"/>
    <mergeCell ref="G18:G25"/>
    <mergeCell ref="G29:G30"/>
    <mergeCell ref="G32:G34"/>
    <mergeCell ref="G36:G37"/>
    <mergeCell ref="G38:G39"/>
    <mergeCell ref="G40:G41"/>
    <mergeCell ref="G49:G50"/>
    <mergeCell ref="G57:G61"/>
    <mergeCell ref="H4:H5"/>
    <mergeCell ref="H29:H30"/>
    <mergeCell ref="H48:H49"/>
    <mergeCell ref="H50:H51"/>
    <mergeCell ref="I4:I5"/>
    <mergeCell ref="I8:I9"/>
    <mergeCell ref="I11:I17"/>
    <mergeCell ref="I18:I25"/>
    <mergeCell ref="I29:I30"/>
    <mergeCell ref="I32:I34"/>
    <mergeCell ref="I48:I51"/>
    <mergeCell ref="I52:I53"/>
    <mergeCell ref="I57:I61"/>
    <mergeCell ref="J8:J9"/>
    <mergeCell ref="J11:J17"/>
    <mergeCell ref="J18:J25"/>
    <mergeCell ref="J29:J30"/>
    <mergeCell ref="J32:J34"/>
    <mergeCell ref="J49:J50"/>
    <mergeCell ref="J57:J61"/>
    <mergeCell ref="K8:K9"/>
    <mergeCell ref="K11:K17"/>
    <mergeCell ref="K18:K25"/>
    <mergeCell ref="K29:K30"/>
    <mergeCell ref="K32:K34"/>
    <mergeCell ref="K49:K50"/>
    <mergeCell ref="K57:K61"/>
    <mergeCell ref="L8:L9"/>
    <mergeCell ref="L11:L17"/>
    <mergeCell ref="L18:L25"/>
    <mergeCell ref="L29:L30"/>
    <mergeCell ref="L32:L34"/>
    <mergeCell ref="L49:L50"/>
    <mergeCell ref="L57:L61"/>
    <mergeCell ref="M8:M9"/>
    <mergeCell ref="M11:M17"/>
    <mergeCell ref="M18:M25"/>
    <mergeCell ref="M29:M30"/>
    <mergeCell ref="M32:M34"/>
    <mergeCell ref="M49:M50"/>
    <mergeCell ref="M57:M61"/>
    <mergeCell ref="N8:N9"/>
    <mergeCell ref="N11:N17"/>
    <mergeCell ref="N18:N25"/>
    <mergeCell ref="N29:N30"/>
    <mergeCell ref="N32:N34"/>
    <mergeCell ref="N49:N50"/>
    <mergeCell ref="N57:N61"/>
    <mergeCell ref="O8:O9"/>
    <mergeCell ref="O11:O17"/>
    <mergeCell ref="O18:O25"/>
    <mergeCell ref="O29:O30"/>
    <mergeCell ref="O32:O34"/>
    <mergeCell ref="O49:O50"/>
    <mergeCell ref="O57:O61"/>
    <mergeCell ref="P8:P9"/>
    <mergeCell ref="P11:P17"/>
    <mergeCell ref="P18:P25"/>
    <mergeCell ref="P29:P30"/>
    <mergeCell ref="P32:P34"/>
    <mergeCell ref="P49:P50"/>
    <mergeCell ref="P57:P61"/>
    <mergeCell ref="Q8:Q9"/>
    <mergeCell ref="Q11:Q17"/>
    <mergeCell ref="Q18:Q25"/>
    <mergeCell ref="Q29:Q30"/>
    <mergeCell ref="Q32:Q34"/>
    <mergeCell ref="Q49:Q50"/>
    <mergeCell ref="Q57:Q61"/>
    <mergeCell ref="R8:R9"/>
    <mergeCell ref="R11:R17"/>
    <mergeCell ref="R18:R25"/>
    <mergeCell ref="R29:R30"/>
    <mergeCell ref="R32:R34"/>
    <mergeCell ref="R49:R50"/>
    <mergeCell ref="R57:R61"/>
    <mergeCell ref="S8:S20"/>
    <mergeCell ref="S21:S25"/>
    <mergeCell ref="S26:S28"/>
    <mergeCell ref="S29:S30"/>
    <mergeCell ref="S32:S34"/>
    <mergeCell ref="S48:S51"/>
    <mergeCell ref="S52:S53"/>
    <mergeCell ref="S57:S61"/>
    <mergeCell ref="T8:T9"/>
    <mergeCell ref="T11:T17"/>
    <mergeCell ref="T18:T20"/>
    <mergeCell ref="T21:T25"/>
    <mergeCell ref="T29:T30"/>
    <mergeCell ref="T32:T34"/>
    <mergeCell ref="T49:T50"/>
    <mergeCell ref="T57:T61"/>
    <mergeCell ref="V8:V20"/>
    <mergeCell ref="V21:V25"/>
    <mergeCell ref="V26:V28"/>
    <mergeCell ref="V29:V30"/>
    <mergeCell ref="V48:V51"/>
    <mergeCell ref="V52:V53"/>
    <mergeCell ref="V57:V61"/>
    <mergeCell ref="W8:W20"/>
    <mergeCell ref="W21:W25"/>
    <mergeCell ref="W26:W28"/>
    <mergeCell ref="W29:W30"/>
    <mergeCell ref="W48:W51"/>
    <mergeCell ref="W52:W53"/>
    <mergeCell ref="W57:W61"/>
    <mergeCell ref="X8:X9"/>
    <mergeCell ref="X11:X17"/>
    <mergeCell ref="X18:X20"/>
    <mergeCell ref="X21:X25"/>
    <mergeCell ref="X29:X30"/>
    <mergeCell ref="X36:X37"/>
    <mergeCell ref="X38:X39"/>
    <mergeCell ref="X40:X41"/>
    <mergeCell ref="X49:X50"/>
    <mergeCell ref="X57:X61"/>
    <mergeCell ref="Z8:Z20"/>
    <mergeCell ref="Z21:Z25"/>
    <mergeCell ref="Z26:Z28"/>
    <mergeCell ref="Z29:Z30"/>
    <mergeCell ref="Z48:Z51"/>
    <mergeCell ref="Z52:Z53"/>
    <mergeCell ref="Z57:Z61"/>
    <mergeCell ref="AA4:AA5"/>
    <mergeCell ref="AA29:AA30"/>
    <mergeCell ref="AA40:AA41"/>
  </mergeCells>
  <printOptions horizontalCentered="1"/>
  <pageMargins left="0.433070866141732" right="0.433070866141732" top="0.47244094488189" bottom="0.590551181102362" header="0.118110236220472" footer="0.393700787401575"/>
  <pageSetup paperSize="9" scale="70" orientation="landscape"/>
  <headerFooter alignWithMargins="0" scaleWithDoc="0">
    <oddFooter>&amp;C第 &amp;P 页，共 &amp;N 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71"/>
  <sheetViews>
    <sheetView zoomScale="85" zoomScaleNormal="85" workbookViewId="0">
      <pane ySplit="5" topLeftCell="A6" activePane="bottomLeft" state="frozen"/>
      <selection/>
      <selection pane="bottomLeft" activeCell="A71" sqref="A71:AA71"/>
    </sheetView>
  </sheetViews>
  <sheetFormatPr defaultColWidth="9" defaultRowHeight="12"/>
  <cols>
    <col min="1" max="1" width="3.9" style="5" customWidth="1"/>
    <col min="2" max="2" width="8" style="6" customWidth="1"/>
    <col min="3" max="3" width="7.7" style="7" customWidth="1"/>
    <col min="4" max="4" width="4.4" style="7" customWidth="1"/>
    <col min="5" max="5" width="15.6" style="7" customWidth="1"/>
    <col min="6" max="6" width="7.9" style="7" customWidth="1"/>
    <col min="7" max="7" width="15.1" style="7" customWidth="1"/>
    <col min="8" max="8" width="9.4" style="7" customWidth="1"/>
    <col min="9" max="9" width="9.6" style="7" customWidth="1"/>
    <col min="10" max="13" width="4.5" style="7" customWidth="1"/>
    <col min="14" max="14" width="4.7" style="7" customWidth="1"/>
    <col min="15" max="15" width="5.2" style="7" customWidth="1"/>
    <col min="16" max="17" width="4.2" style="7" customWidth="1"/>
    <col min="18" max="18" width="4.5" style="7" customWidth="1"/>
    <col min="19" max="22" width="10.9" style="7" customWidth="1"/>
    <col min="23" max="23" width="6.5" style="7" customWidth="1"/>
    <col min="24" max="25" width="7.3" style="7" customWidth="1"/>
    <col min="26" max="26" width="6.5" style="7" customWidth="1"/>
    <col min="27" max="27" width="6.3" style="7" customWidth="1"/>
    <col min="28" max="16384" width="9" style="7"/>
  </cols>
  <sheetData>
    <row r="1" s="1" customFormat="1" ht="14.25" spans="1:2">
      <c r="A1" s="8" t="s">
        <v>0</v>
      </c>
      <c r="B1" s="9"/>
    </row>
    <row r="2" ht="24" spans="1:27">
      <c r="A2" s="10" t="s">
        <v>1316</v>
      </c>
      <c r="B2" s="11"/>
      <c r="C2" s="10"/>
      <c r="D2" s="10"/>
      <c r="E2" s="10"/>
      <c r="F2" s="10"/>
      <c r="G2" s="10"/>
      <c r="H2" s="10"/>
      <c r="I2" s="10"/>
      <c r="J2" s="10"/>
      <c r="K2" s="10"/>
      <c r="L2" s="10"/>
      <c r="M2" s="10"/>
      <c r="N2" s="10"/>
      <c r="O2" s="10"/>
      <c r="P2" s="10"/>
      <c r="Q2" s="10"/>
      <c r="R2" s="10"/>
      <c r="S2" s="10"/>
      <c r="T2" s="10"/>
      <c r="U2" s="10"/>
      <c r="V2" s="10"/>
      <c r="W2" s="10"/>
      <c r="X2" s="10"/>
      <c r="Y2" s="10"/>
      <c r="Z2" s="10"/>
      <c r="AA2" s="10"/>
    </row>
    <row r="3" s="2" customFormat="1" ht="25.8" customHeight="1" spans="1:15">
      <c r="A3" s="12" t="s">
        <v>1163</v>
      </c>
      <c r="B3" s="12"/>
      <c r="C3" s="12"/>
      <c r="D3" s="12"/>
      <c r="E3" s="12"/>
      <c r="F3" s="12"/>
      <c r="G3" s="13"/>
      <c r="H3" s="13"/>
      <c r="I3" s="13"/>
      <c r="J3" s="23"/>
      <c r="K3" s="23"/>
      <c r="L3" s="23"/>
      <c r="M3" s="23"/>
      <c r="N3" s="23"/>
      <c r="O3" s="2" t="s">
        <v>3</v>
      </c>
    </row>
    <row r="4" s="3" customFormat="1" ht="24" customHeight="1" spans="1:27">
      <c r="A4" s="14" t="s">
        <v>4</v>
      </c>
      <c r="B4" s="15" t="s">
        <v>5</v>
      </c>
      <c r="C4" s="14" t="s">
        <v>6</v>
      </c>
      <c r="D4" s="14" t="s">
        <v>7</v>
      </c>
      <c r="E4" s="14" t="s">
        <v>8</v>
      </c>
      <c r="F4" s="14" t="s">
        <v>9</v>
      </c>
      <c r="G4" s="15" t="s">
        <v>10</v>
      </c>
      <c r="H4" s="14" t="s">
        <v>11</v>
      </c>
      <c r="I4" s="15" t="s">
        <v>12</v>
      </c>
      <c r="J4" s="14" t="s">
        <v>13</v>
      </c>
      <c r="K4" s="14"/>
      <c r="L4" s="14"/>
      <c r="M4" s="14"/>
      <c r="N4" s="14"/>
      <c r="O4" s="24" t="s">
        <v>14</v>
      </c>
      <c r="P4" s="24"/>
      <c r="Q4" s="24"/>
      <c r="R4" s="24"/>
      <c r="S4" s="14" t="s">
        <v>15</v>
      </c>
      <c r="T4" s="14"/>
      <c r="U4" s="14"/>
      <c r="V4" s="14"/>
      <c r="W4" s="26" t="s">
        <v>16</v>
      </c>
      <c r="X4" s="27"/>
      <c r="Y4" s="27"/>
      <c r="Z4" s="35"/>
      <c r="AA4" s="14" t="s">
        <v>17</v>
      </c>
    </row>
    <row r="5" s="3" customFormat="1" ht="63.6" customHeight="1" spans="1:27">
      <c r="A5" s="14"/>
      <c r="B5" s="16"/>
      <c r="C5" s="14"/>
      <c r="D5" s="14"/>
      <c r="E5" s="14"/>
      <c r="F5" s="14"/>
      <c r="G5" s="16"/>
      <c r="H5" s="14"/>
      <c r="I5" s="16"/>
      <c r="J5" s="14" t="s">
        <v>18</v>
      </c>
      <c r="K5" s="14" t="s">
        <v>19</v>
      </c>
      <c r="L5" s="14" t="s">
        <v>20</v>
      </c>
      <c r="M5" s="14" t="s">
        <v>21</v>
      </c>
      <c r="N5" s="14" t="s">
        <v>22</v>
      </c>
      <c r="O5" s="14" t="s">
        <v>23</v>
      </c>
      <c r="P5" s="14" t="s">
        <v>24</v>
      </c>
      <c r="Q5" s="14" t="s">
        <v>25</v>
      </c>
      <c r="R5" s="14" t="s">
        <v>22</v>
      </c>
      <c r="S5" s="28" t="s">
        <v>26</v>
      </c>
      <c r="T5" s="28" t="s">
        <v>27</v>
      </c>
      <c r="U5" s="28" t="s">
        <v>28</v>
      </c>
      <c r="V5" s="28" t="s">
        <v>29</v>
      </c>
      <c r="W5" s="28" t="s">
        <v>26</v>
      </c>
      <c r="X5" s="28" t="s">
        <v>27</v>
      </c>
      <c r="Y5" s="28" t="s">
        <v>28</v>
      </c>
      <c r="Z5" s="28" t="s">
        <v>29</v>
      </c>
      <c r="AA5" s="14"/>
    </row>
    <row r="6" s="3" customFormat="1" ht="34.2" customHeight="1" spans="1:27">
      <c r="A6" s="17" t="s">
        <v>43</v>
      </c>
      <c r="B6" s="18"/>
      <c r="C6" s="17"/>
      <c r="D6" s="17"/>
      <c r="E6" s="17"/>
      <c r="F6" s="17"/>
      <c r="G6" s="19"/>
      <c r="H6" s="14"/>
      <c r="I6" s="14"/>
      <c r="J6" s="14"/>
      <c r="K6" s="14"/>
      <c r="L6" s="14"/>
      <c r="M6" s="14"/>
      <c r="N6" s="14"/>
      <c r="O6" s="14"/>
      <c r="P6" s="14"/>
      <c r="Q6" s="14"/>
      <c r="R6" s="14"/>
      <c r="S6" s="28"/>
      <c r="T6" s="28"/>
      <c r="U6" s="28"/>
      <c r="V6" s="28"/>
      <c r="W6" s="28"/>
      <c r="X6" s="28"/>
      <c r="Y6" s="28"/>
      <c r="Z6" s="28"/>
      <c r="AA6" s="14"/>
    </row>
    <row r="7" ht="45" customHeight="1" spans="1:27">
      <c r="A7" s="20">
        <v>1</v>
      </c>
      <c r="B7" s="21" t="s">
        <v>1317</v>
      </c>
      <c r="C7" s="21" t="s">
        <v>45</v>
      </c>
      <c r="D7" s="21" t="s">
        <v>46</v>
      </c>
      <c r="E7" s="21" t="s">
        <v>1318</v>
      </c>
      <c r="F7" s="21" t="s">
        <v>48</v>
      </c>
      <c r="G7" s="21" t="s">
        <v>1319</v>
      </c>
      <c r="H7" s="21" t="s">
        <v>58</v>
      </c>
      <c r="I7" s="21" t="s">
        <v>1320</v>
      </c>
      <c r="J7" s="25" t="s">
        <v>52</v>
      </c>
      <c r="K7" s="21"/>
      <c r="L7" s="21"/>
      <c r="M7" s="21"/>
      <c r="N7" s="21"/>
      <c r="O7" s="21"/>
      <c r="P7" s="21"/>
      <c r="Q7" s="25" t="s">
        <v>52</v>
      </c>
      <c r="R7" s="21"/>
      <c r="S7" s="21" t="s">
        <v>1321</v>
      </c>
      <c r="T7" s="21" t="s">
        <v>1322</v>
      </c>
      <c r="U7" s="29"/>
      <c r="V7" s="21" t="s">
        <v>177</v>
      </c>
      <c r="W7" s="21">
        <v>149</v>
      </c>
      <c r="X7" s="21">
        <v>6713.9811</v>
      </c>
      <c r="Y7" s="29"/>
      <c r="Z7" s="21">
        <v>141.5528</v>
      </c>
      <c r="AA7" s="21"/>
    </row>
    <row r="8" ht="45" customHeight="1" spans="1:27">
      <c r="A8" s="20">
        <v>2</v>
      </c>
      <c r="B8" s="21" t="s">
        <v>1317</v>
      </c>
      <c r="C8" s="21"/>
      <c r="D8" s="21"/>
      <c r="E8" s="21" t="s">
        <v>1323</v>
      </c>
      <c r="F8" s="21" t="s">
        <v>48</v>
      </c>
      <c r="G8" s="21"/>
      <c r="H8" s="21"/>
      <c r="I8" s="21"/>
      <c r="J8" s="25"/>
      <c r="K8" s="21"/>
      <c r="L8" s="21"/>
      <c r="M8" s="21"/>
      <c r="N8" s="21"/>
      <c r="O8" s="21"/>
      <c r="P8" s="21"/>
      <c r="Q8" s="25"/>
      <c r="R8" s="21"/>
      <c r="S8" s="21"/>
      <c r="T8" s="21"/>
      <c r="U8" s="29"/>
      <c r="V8" s="21"/>
      <c r="W8" s="21"/>
      <c r="X8" s="21"/>
      <c r="Y8" s="29"/>
      <c r="Z8" s="21"/>
      <c r="AA8" s="21"/>
    </row>
    <row r="9" ht="45" customHeight="1" spans="1:27">
      <c r="A9" s="20">
        <v>3</v>
      </c>
      <c r="B9" s="21" t="s">
        <v>1317</v>
      </c>
      <c r="C9" s="21"/>
      <c r="D9" s="21"/>
      <c r="E9" s="21" t="s">
        <v>1324</v>
      </c>
      <c r="F9" s="21" t="s">
        <v>48</v>
      </c>
      <c r="G9" s="21"/>
      <c r="H9" s="21"/>
      <c r="I9" s="21"/>
      <c r="J9" s="25"/>
      <c r="K9" s="21"/>
      <c r="L9" s="21"/>
      <c r="M9" s="21"/>
      <c r="N9" s="21"/>
      <c r="O9" s="21"/>
      <c r="P9" s="21"/>
      <c r="Q9" s="25"/>
      <c r="R9" s="21"/>
      <c r="S9" s="21"/>
      <c r="T9" s="21"/>
      <c r="U9" s="29"/>
      <c r="V9" s="21"/>
      <c r="W9" s="21"/>
      <c r="X9" s="21"/>
      <c r="Y9" s="29"/>
      <c r="Z9" s="21"/>
      <c r="AA9" s="21"/>
    </row>
    <row r="10" ht="45" customHeight="1" spans="1:27">
      <c r="A10" s="20">
        <v>4</v>
      </c>
      <c r="B10" s="21" t="s">
        <v>1317</v>
      </c>
      <c r="C10" s="21"/>
      <c r="D10" s="21"/>
      <c r="E10" s="21" t="s">
        <v>1325</v>
      </c>
      <c r="F10" s="21" t="s">
        <v>48</v>
      </c>
      <c r="G10" s="21"/>
      <c r="H10" s="21"/>
      <c r="I10" s="21"/>
      <c r="J10" s="25"/>
      <c r="K10" s="21"/>
      <c r="L10" s="21"/>
      <c r="M10" s="21"/>
      <c r="N10" s="21"/>
      <c r="O10" s="21"/>
      <c r="P10" s="21"/>
      <c r="Q10" s="25"/>
      <c r="R10" s="21"/>
      <c r="S10" s="21"/>
      <c r="T10" s="21"/>
      <c r="U10" s="29"/>
      <c r="V10" s="21"/>
      <c r="W10" s="21"/>
      <c r="X10" s="21"/>
      <c r="Y10" s="29"/>
      <c r="Z10" s="21"/>
      <c r="AA10" s="21"/>
    </row>
    <row r="11" ht="45" customHeight="1" spans="1:27">
      <c r="A11" s="20">
        <v>5</v>
      </c>
      <c r="B11" s="21" t="s">
        <v>1317</v>
      </c>
      <c r="C11" s="21"/>
      <c r="D11" s="21"/>
      <c r="E11" s="21" t="s">
        <v>1326</v>
      </c>
      <c r="F11" s="21" t="s">
        <v>48</v>
      </c>
      <c r="G11" s="21"/>
      <c r="H11" s="21"/>
      <c r="I11" s="21"/>
      <c r="J11" s="25"/>
      <c r="K11" s="21"/>
      <c r="L11" s="21"/>
      <c r="M11" s="21"/>
      <c r="N11" s="21"/>
      <c r="O11" s="21"/>
      <c r="P11" s="21"/>
      <c r="Q11" s="25"/>
      <c r="R11" s="21"/>
      <c r="S11" s="21"/>
      <c r="T11" s="21"/>
      <c r="U11" s="29"/>
      <c r="V11" s="21"/>
      <c r="W11" s="21"/>
      <c r="X11" s="21"/>
      <c r="Y11" s="29"/>
      <c r="Z11" s="21"/>
      <c r="AA11" s="21"/>
    </row>
    <row r="12" ht="45" customHeight="1" spans="1:27">
      <c r="A12" s="20">
        <v>6</v>
      </c>
      <c r="B12" s="21" t="s">
        <v>1317</v>
      </c>
      <c r="C12" s="21"/>
      <c r="D12" s="21"/>
      <c r="E12" s="21" t="s">
        <v>1327</v>
      </c>
      <c r="F12" s="21" t="s">
        <v>48</v>
      </c>
      <c r="G12" s="21"/>
      <c r="H12" s="21"/>
      <c r="I12" s="21"/>
      <c r="J12" s="25"/>
      <c r="K12" s="21"/>
      <c r="L12" s="21"/>
      <c r="M12" s="21"/>
      <c r="N12" s="21"/>
      <c r="O12" s="21"/>
      <c r="P12" s="21"/>
      <c r="Q12" s="25"/>
      <c r="R12" s="21"/>
      <c r="S12" s="21"/>
      <c r="T12" s="21"/>
      <c r="U12" s="29"/>
      <c r="V12" s="21"/>
      <c r="W12" s="21"/>
      <c r="X12" s="21"/>
      <c r="Y12" s="29"/>
      <c r="Z12" s="21"/>
      <c r="AA12" s="21"/>
    </row>
    <row r="13" ht="45" customHeight="1" spans="1:27">
      <c r="A13" s="20">
        <v>7</v>
      </c>
      <c r="B13" s="21" t="s">
        <v>1317</v>
      </c>
      <c r="C13" s="21"/>
      <c r="D13" s="21"/>
      <c r="E13" s="21" t="s">
        <v>1328</v>
      </c>
      <c r="F13" s="21" t="s">
        <v>48</v>
      </c>
      <c r="G13" s="21"/>
      <c r="H13" s="21"/>
      <c r="I13" s="21"/>
      <c r="J13" s="25"/>
      <c r="K13" s="21"/>
      <c r="L13" s="21"/>
      <c r="M13" s="21"/>
      <c r="N13" s="21"/>
      <c r="O13" s="21"/>
      <c r="P13" s="21"/>
      <c r="Q13" s="25"/>
      <c r="R13" s="21"/>
      <c r="S13" s="21"/>
      <c r="T13" s="21"/>
      <c r="U13" s="29"/>
      <c r="V13" s="21"/>
      <c r="W13" s="21"/>
      <c r="X13" s="21"/>
      <c r="Y13" s="29"/>
      <c r="Z13" s="21"/>
      <c r="AA13" s="21"/>
    </row>
    <row r="14" ht="45" customHeight="1" spans="1:27">
      <c r="A14" s="20">
        <v>8</v>
      </c>
      <c r="B14" s="21" t="s">
        <v>1317</v>
      </c>
      <c r="C14" s="21"/>
      <c r="D14" s="21"/>
      <c r="E14" s="21" t="s">
        <v>1329</v>
      </c>
      <c r="F14" s="21" t="s">
        <v>48</v>
      </c>
      <c r="G14" s="21"/>
      <c r="H14" s="21"/>
      <c r="I14" s="21"/>
      <c r="J14" s="25"/>
      <c r="K14" s="21"/>
      <c r="L14" s="21"/>
      <c r="M14" s="21"/>
      <c r="N14" s="21"/>
      <c r="O14" s="21"/>
      <c r="P14" s="21"/>
      <c r="Q14" s="25"/>
      <c r="R14" s="21"/>
      <c r="S14" s="21"/>
      <c r="T14" s="21"/>
      <c r="U14" s="29"/>
      <c r="V14" s="21"/>
      <c r="W14" s="21"/>
      <c r="X14" s="21"/>
      <c r="Y14" s="29"/>
      <c r="Z14" s="21"/>
      <c r="AA14" s="21"/>
    </row>
    <row r="15" ht="45" customHeight="1" spans="1:27">
      <c r="A15" s="20">
        <v>9</v>
      </c>
      <c r="B15" s="21" t="s">
        <v>1317</v>
      </c>
      <c r="C15" s="21"/>
      <c r="D15" s="21"/>
      <c r="E15" s="21" t="s">
        <v>1330</v>
      </c>
      <c r="F15" s="21" t="s">
        <v>48</v>
      </c>
      <c r="G15" s="21"/>
      <c r="H15" s="21"/>
      <c r="I15" s="21"/>
      <c r="J15" s="25"/>
      <c r="K15" s="21"/>
      <c r="L15" s="21"/>
      <c r="M15" s="21"/>
      <c r="N15" s="21"/>
      <c r="O15" s="21"/>
      <c r="P15" s="21"/>
      <c r="Q15" s="25"/>
      <c r="R15" s="21"/>
      <c r="S15" s="21"/>
      <c r="T15" s="21"/>
      <c r="U15" s="29"/>
      <c r="V15" s="21"/>
      <c r="W15" s="21"/>
      <c r="X15" s="21"/>
      <c r="Y15" s="29"/>
      <c r="Z15" s="21"/>
      <c r="AA15" s="21"/>
    </row>
    <row r="16" ht="45" customHeight="1" spans="1:27">
      <c r="A16" s="20">
        <v>10</v>
      </c>
      <c r="B16" s="21" t="s">
        <v>1317</v>
      </c>
      <c r="C16" s="21"/>
      <c r="D16" s="21"/>
      <c r="E16" s="21" t="s">
        <v>1331</v>
      </c>
      <c r="F16" s="21" t="s">
        <v>48</v>
      </c>
      <c r="G16" s="21"/>
      <c r="H16" s="21"/>
      <c r="I16" s="21"/>
      <c r="J16" s="25"/>
      <c r="K16" s="21"/>
      <c r="L16" s="21"/>
      <c r="M16" s="21"/>
      <c r="N16" s="21"/>
      <c r="O16" s="21"/>
      <c r="P16" s="21"/>
      <c r="Q16" s="25"/>
      <c r="R16" s="21"/>
      <c r="S16" s="21"/>
      <c r="T16" s="21"/>
      <c r="U16" s="29"/>
      <c r="V16" s="21"/>
      <c r="W16" s="21"/>
      <c r="X16" s="21"/>
      <c r="Y16" s="29"/>
      <c r="Z16" s="21"/>
      <c r="AA16" s="21"/>
    </row>
    <row r="17" ht="45" customHeight="1" spans="1:27">
      <c r="A17" s="20">
        <v>11</v>
      </c>
      <c r="B17" s="21" t="s">
        <v>1317</v>
      </c>
      <c r="C17" s="21"/>
      <c r="D17" s="21"/>
      <c r="E17" s="21" t="s">
        <v>1332</v>
      </c>
      <c r="F17" s="21" t="s">
        <v>48</v>
      </c>
      <c r="G17" s="21"/>
      <c r="H17" s="21"/>
      <c r="I17" s="21"/>
      <c r="J17" s="25"/>
      <c r="K17" s="21"/>
      <c r="L17" s="21"/>
      <c r="M17" s="21"/>
      <c r="N17" s="21"/>
      <c r="O17" s="21"/>
      <c r="P17" s="21"/>
      <c r="Q17" s="25"/>
      <c r="R17" s="21"/>
      <c r="S17" s="21"/>
      <c r="T17" s="21"/>
      <c r="U17" s="29"/>
      <c r="V17" s="21"/>
      <c r="W17" s="21"/>
      <c r="X17" s="21"/>
      <c r="Y17" s="29"/>
      <c r="Z17" s="21"/>
      <c r="AA17" s="21"/>
    </row>
    <row r="18" ht="45" customHeight="1" spans="1:27">
      <c r="A18" s="20">
        <v>12</v>
      </c>
      <c r="B18" s="21" t="s">
        <v>1317</v>
      </c>
      <c r="C18" s="21"/>
      <c r="D18" s="21"/>
      <c r="E18" s="21" t="s">
        <v>1333</v>
      </c>
      <c r="F18" s="21" t="s">
        <v>48</v>
      </c>
      <c r="G18" s="21"/>
      <c r="H18" s="21"/>
      <c r="I18" s="21"/>
      <c r="J18" s="25"/>
      <c r="K18" s="21"/>
      <c r="L18" s="21"/>
      <c r="M18" s="21"/>
      <c r="N18" s="21"/>
      <c r="O18" s="21"/>
      <c r="P18" s="21"/>
      <c r="Q18" s="25"/>
      <c r="R18" s="21"/>
      <c r="S18" s="21"/>
      <c r="T18" s="21"/>
      <c r="U18" s="29"/>
      <c r="V18" s="21"/>
      <c r="W18" s="21"/>
      <c r="X18" s="21"/>
      <c r="Y18" s="29"/>
      <c r="Z18" s="21"/>
      <c r="AA18" s="21"/>
    </row>
    <row r="19" ht="45" customHeight="1" spans="1:27">
      <c r="A19" s="20">
        <v>13</v>
      </c>
      <c r="B19" s="21" t="s">
        <v>1317</v>
      </c>
      <c r="C19" s="21" t="s">
        <v>45</v>
      </c>
      <c r="D19" s="21" t="s">
        <v>46</v>
      </c>
      <c r="E19" s="21" t="s">
        <v>1334</v>
      </c>
      <c r="F19" s="21" t="s">
        <v>48</v>
      </c>
      <c r="G19" s="21" t="s">
        <v>1319</v>
      </c>
      <c r="H19" s="21" t="s">
        <v>58</v>
      </c>
      <c r="I19" s="21" t="s">
        <v>1320</v>
      </c>
      <c r="J19" s="25" t="s">
        <v>52</v>
      </c>
      <c r="K19" s="21"/>
      <c r="L19" s="21"/>
      <c r="M19" s="21"/>
      <c r="N19" s="21"/>
      <c r="O19" s="21"/>
      <c r="P19" s="21"/>
      <c r="Q19" s="25" t="s">
        <v>52</v>
      </c>
      <c r="R19" s="21"/>
      <c r="S19" s="21" t="s">
        <v>1321</v>
      </c>
      <c r="T19" s="21" t="s">
        <v>1322</v>
      </c>
      <c r="U19" s="29"/>
      <c r="V19" s="21" t="s">
        <v>177</v>
      </c>
      <c r="W19" s="21">
        <v>149</v>
      </c>
      <c r="X19" s="21">
        <v>6713.9811</v>
      </c>
      <c r="Y19" s="29"/>
      <c r="Z19" s="21">
        <v>141.5528</v>
      </c>
      <c r="AA19" s="21"/>
    </row>
    <row r="20" ht="45" customHeight="1" spans="1:27">
      <c r="A20" s="20">
        <v>14</v>
      </c>
      <c r="B20" s="21" t="s">
        <v>1317</v>
      </c>
      <c r="C20" s="21"/>
      <c r="D20" s="21"/>
      <c r="E20" s="21" t="s">
        <v>1335</v>
      </c>
      <c r="F20" s="21" t="s">
        <v>48</v>
      </c>
      <c r="G20" s="21"/>
      <c r="H20" s="21"/>
      <c r="I20" s="21"/>
      <c r="J20" s="25"/>
      <c r="K20" s="21"/>
      <c r="L20" s="21"/>
      <c r="M20" s="21"/>
      <c r="N20" s="21"/>
      <c r="O20" s="21"/>
      <c r="P20" s="21"/>
      <c r="Q20" s="25"/>
      <c r="R20" s="21"/>
      <c r="S20" s="21"/>
      <c r="T20" s="21"/>
      <c r="U20" s="29"/>
      <c r="V20" s="21"/>
      <c r="W20" s="21"/>
      <c r="X20" s="21"/>
      <c r="Y20" s="29"/>
      <c r="Z20" s="21"/>
      <c r="AA20" s="21"/>
    </row>
    <row r="21" ht="45" customHeight="1" spans="1:27">
      <c r="A21" s="20">
        <v>15</v>
      </c>
      <c r="B21" s="21" t="s">
        <v>1317</v>
      </c>
      <c r="C21" s="21"/>
      <c r="D21" s="21"/>
      <c r="E21" s="21" t="s">
        <v>1336</v>
      </c>
      <c r="F21" s="21" t="s">
        <v>48</v>
      </c>
      <c r="G21" s="21"/>
      <c r="H21" s="21"/>
      <c r="I21" s="21"/>
      <c r="J21" s="25"/>
      <c r="K21" s="21"/>
      <c r="L21" s="21"/>
      <c r="M21" s="21"/>
      <c r="N21" s="21"/>
      <c r="O21" s="21"/>
      <c r="P21" s="21"/>
      <c r="Q21" s="25"/>
      <c r="R21" s="21"/>
      <c r="S21" s="21"/>
      <c r="T21" s="21"/>
      <c r="U21" s="29"/>
      <c r="V21" s="21"/>
      <c r="W21" s="21"/>
      <c r="X21" s="21"/>
      <c r="Y21" s="29"/>
      <c r="Z21" s="21"/>
      <c r="AA21" s="21"/>
    </row>
    <row r="22" ht="45" customHeight="1" spans="1:27">
      <c r="A22" s="20">
        <v>16</v>
      </c>
      <c r="B22" s="21" t="s">
        <v>1317</v>
      </c>
      <c r="C22" s="21"/>
      <c r="D22" s="21"/>
      <c r="E22" s="21" t="s">
        <v>1337</v>
      </c>
      <c r="F22" s="21" t="s">
        <v>48</v>
      </c>
      <c r="G22" s="21"/>
      <c r="H22" s="21"/>
      <c r="I22" s="21"/>
      <c r="J22" s="25"/>
      <c r="K22" s="21"/>
      <c r="L22" s="21"/>
      <c r="M22" s="21"/>
      <c r="N22" s="21"/>
      <c r="O22" s="21"/>
      <c r="P22" s="21"/>
      <c r="Q22" s="25"/>
      <c r="R22" s="21"/>
      <c r="S22" s="21"/>
      <c r="T22" s="21"/>
      <c r="U22" s="29"/>
      <c r="V22" s="21"/>
      <c r="W22" s="21"/>
      <c r="X22" s="21"/>
      <c r="Y22" s="29"/>
      <c r="Z22" s="21"/>
      <c r="AA22" s="21"/>
    </row>
    <row r="23" ht="45" customHeight="1" spans="1:27">
      <c r="A23" s="20">
        <v>17</v>
      </c>
      <c r="B23" s="21" t="s">
        <v>1317</v>
      </c>
      <c r="C23" s="21"/>
      <c r="D23" s="21"/>
      <c r="E23" s="21" t="s">
        <v>1338</v>
      </c>
      <c r="F23" s="21" t="s">
        <v>48</v>
      </c>
      <c r="G23" s="21"/>
      <c r="H23" s="21"/>
      <c r="I23" s="21"/>
      <c r="J23" s="25"/>
      <c r="K23" s="21"/>
      <c r="L23" s="21"/>
      <c r="M23" s="21"/>
      <c r="N23" s="21"/>
      <c r="O23" s="21"/>
      <c r="P23" s="21"/>
      <c r="Q23" s="25"/>
      <c r="R23" s="21"/>
      <c r="S23" s="21"/>
      <c r="T23" s="21"/>
      <c r="U23" s="29"/>
      <c r="V23" s="21"/>
      <c r="W23" s="21"/>
      <c r="X23" s="21"/>
      <c r="Y23" s="29"/>
      <c r="Z23" s="21"/>
      <c r="AA23" s="21"/>
    </row>
    <row r="24" ht="45" customHeight="1" spans="1:27">
      <c r="A24" s="20">
        <v>18</v>
      </c>
      <c r="B24" s="21" t="s">
        <v>1317</v>
      </c>
      <c r="C24" s="21"/>
      <c r="D24" s="21"/>
      <c r="E24" s="21" t="s">
        <v>1339</v>
      </c>
      <c r="F24" s="21" t="s">
        <v>48</v>
      </c>
      <c r="G24" s="21"/>
      <c r="H24" s="21"/>
      <c r="I24" s="21"/>
      <c r="J24" s="25"/>
      <c r="K24" s="21"/>
      <c r="L24" s="21"/>
      <c r="M24" s="21"/>
      <c r="N24" s="21"/>
      <c r="O24" s="21"/>
      <c r="P24" s="21"/>
      <c r="Q24" s="25"/>
      <c r="R24" s="21"/>
      <c r="S24" s="21"/>
      <c r="T24" s="21"/>
      <c r="U24" s="29"/>
      <c r="V24" s="21"/>
      <c r="W24" s="21"/>
      <c r="X24" s="21"/>
      <c r="Y24" s="29"/>
      <c r="Z24" s="21"/>
      <c r="AA24" s="21"/>
    </row>
    <row r="25" ht="45" customHeight="1" spans="1:27">
      <c r="A25" s="20">
        <v>19</v>
      </c>
      <c r="B25" s="21" t="s">
        <v>1317</v>
      </c>
      <c r="C25" s="21"/>
      <c r="D25" s="21"/>
      <c r="E25" s="21" t="s">
        <v>1340</v>
      </c>
      <c r="F25" s="21" t="s">
        <v>48</v>
      </c>
      <c r="G25" s="21"/>
      <c r="H25" s="21"/>
      <c r="I25" s="21"/>
      <c r="J25" s="25"/>
      <c r="K25" s="21"/>
      <c r="L25" s="21"/>
      <c r="M25" s="21"/>
      <c r="N25" s="21"/>
      <c r="O25" s="21"/>
      <c r="P25" s="21"/>
      <c r="Q25" s="25"/>
      <c r="R25" s="21"/>
      <c r="S25" s="21"/>
      <c r="T25" s="21"/>
      <c r="U25" s="29"/>
      <c r="V25" s="21"/>
      <c r="W25" s="21"/>
      <c r="X25" s="21"/>
      <c r="Y25" s="29"/>
      <c r="Z25" s="21"/>
      <c r="AA25" s="21"/>
    </row>
    <row r="26" ht="45" customHeight="1" spans="1:27">
      <c r="A26" s="20">
        <v>20</v>
      </c>
      <c r="B26" s="21" t="s">
        <v>1317</v>
      </c>
      <c r="C26" s="21"/>
      <c r="D26" s="21"/>
      <c r="E26" s="21" t="s">
        <v>1341</v>
      </c>
      <c r="F26" s="21" t="s">
        <v>48</v>
      </c>
      <c r="G26" s="21"/>
      <c r="H26" s="21"/>
      <c r="I26" s="21"/>
      <c r="J26" s="25"/>
      <c r="K26" s="21"/>
      <c r="L26" s="21"/>
      <c r="M26" s="21"/>
      <c r="N26" s="21"/>
      <c r="O26" s="21"/>
      <c r="P26" s="21"/>
      <c r="Q26" s="25"/>
      <c r="R26" s="21"/>
      <c r="S26" s="21"/>
      <c r="T26" s="21"/>
      <c r="U26" s="29"/>
      <c r="V26" s="21"/>
      <c r="W26" s="21"/>
      <c r="X26" s="21"/>
      <c r="Y26" s="29"/>
      <c r="Z26" s="21"/>
      <c r="AA26" s="21"/>
    </row>
    <row r="27" ht="45" customHeight="1" spans="1:27">
      <c r="A27" s="20">
        <v>21</v>
      </c>
      <c r="B27" s="21" t="s">
        <v>1317</v>
      </c>
      <c r="C27" s="21"/>
      <c r="D27" s="21"/>
      <c r="E27" s="21" t="s">
        <v>1342</v>
      </c>
      <c r="F27" s="21" t="s">
        <v>48</v>
      </c>
      <c r="G27" s="21"/>
      <c r="H27" s="21"/>
      <c r="I27" s="21"/>
      <c r="J27" s="25"/>
      <c r="K27" s="21"/>
      <c r="L27" s="21"/>
      <c r="M27" s="21"/>
      <c r="N27" s="21"/>
      <c r="O27" s="21"/>
      <c r="P27" s="21"/>
      <c r="Q27" s="25"/>
      <c r="R27" s="21"/>
      <c r="S27" s="21"/>
      <c r="T27" s="21"/>
      <c r="U27" s="29"/>
      <c r="V27" s="21"/>
      <c r="W27" s="21"/>
      <c r="X27" s="21"/>
      <c r="Y27" s="29"/>
      <c r="Z27" s="21"/>
      <c r="AA27" s="21"/>
    </row>
    <row r="28" ht="45" customHeight="1" spans="1:27">
      <c r="A28" s="20">
        <v>22</v>
      </c>
      <c r="B28" s="21" t="s">
        <v>1317</v>
      </c>
      <c r="C28" s="21"/>
      <c r="D28" s="21"/>
      <c r="E28" s="21" t="s">
        <v>1343</v>
      </c>
      <c r="F28" s="21" t="s">
        <v>48</v>
      </c>
      <c r="G28" s="21"/>
      <c r="H28" s="21"/>
      <c r="I28" s="21"/>
      <c r="J28" s="25"/>
      <c r="K28" s="21"/>
      <c r="L28" s="21"/>
      <c r="M28" s="21"/>
      <c r="N28" s="21"/>
      <c r="O28" s="21"/>
      <c r="P28" s="21"/>
      <c r="Q28" s="25"/>
      <c r="R28" s="21"/>
      <c r="S28" s="21"/>
      <c r="T28" s="21"/>
      <c r="U28" s="29"/>
      <c r="V28" s="21"/>
      <c r="W28" s="21"/>
      <c r="X28" s="21"/>
      <c r="Y28" s="29"/>
      <c r="Z28" s="21"/>
      <c r="AA28" s="21"/>
    </row>
    <row r="29" ht="45" customHeight="1" spans="1:27">
      <c r="A29" s="20">
        <v>23</v>
      </c>
      <c r="B29" s="21" t="s">
        <v>1317</v>
      </c>
      <c r="C29" s="21"/>
      <c r="D29" s="21"/>
      <c r="E29" s="21" t="s">
        <v>1344</v>
      </c>
      <c r="F29" s="21" t="s">
        <v>48</v>
      </c>
      <c r="G29" s="21"/>
      <c r="H29" s="21"/>
      <c r="I29" s="21"/>
      <c r="J29" s="25"/>
      <c r="K29" s="21"/>
      <c r="L29" s="21"/>
      <c r="M29" s="21"/>
      <c r="N29" s="21"/>
      <c r="O29" s="21"/>
      <c r="P29" s="21"/>
      <c r="Q29" s="25"/>
      <c r="R29" s="21"/>
      <c r="S29" s="21"/>
      <c r="T29" s="21"/>
      <c r="U29" s="29"/>
      <c r="V29" s="21"/>
      <c r="W29" s="21"/>
      <c r="X29" s="21"/>
      <c r="Y29" s="29"/>
      <c r="Z29" s="21"/>
      <c r="AA29" s="21"/>
    </row>
    <row r="30" ht="45" customHeight="1" spans="1:27">
      <c r="A30" s="20">
        <v>24</v>
      </c>
      <c r="B30" s="21" t="s">
        <v>1317</v>
      </c>
      <c r="C30" s="21"/>
      <c r="D30" s="21"/>
      <c r="E30" s="21" t="s">
        <v>1345</v>
      </c>
      <c r="F30" s="21" t="s">
        <v>48</v>
      </c>
      <c r="G30" s="21"/>
      <c r="H30" s="21"/>
      <c r="I30" s="21"/>
      <c r="J30" s="25"/>
      <c r="K30" s="21"/>
      <c r="L30" s="21"/>
      <c r="M30" s="21"/>
      <c r="N30" s="21"/>
      <c r="O30" s="21"/>
      <c r="P30" s="21"/>
      <c r="Q30" s="25"/>
      <c r="R30" s="21"/>
      <c r="S30" s="21"/>
      <c r="T30" s="21"/>
      <c r="U30" s="29"/>
      <c r="V30" s="21"/>
      <c r="W30" s="21"/>
      <c r="X30" s="21"/>
      <c r="Y30" s="29"/>
      <c r="Z30" s="21"/>
      <c r="AA30" s="21"/>
    </row>
    <row r="31" ht="45" customHeight="1" spans="1:27">
      <c r="A31" s="20">
        <v>25</v>
      </c>
      <c r="B31" s="21" t="s">
        <v>1317</v>
      </c>
      <c r="C31" s="21"/>
      <c r="D31" s="21"/>
      <c r="E31" s="21" t="s">
        <v>1346</v>
      </c>
      <c r="F31" s="21" t="s">
        <v>48</v>
      </c>
      <c r="G31" s="21"/>
      <c r="H31" s="21"/>
      <c r="I31" s="21"/>
      <c r="J31" s="25"/>
      <c r="K31" s="21"/>
      <c r="L31" s="21"/>
      <c r="M31" s="21"/>
      <c r="N31" s="21"/>
      <c r="O31" s="21"/>
      <c r="P31" s="21"/>
      <c r="Q31" s="25"/>
      <c r="R31" s="22"/>
      <c r="S31" s="21"/>
      <c r="T31" s="21"/>
      <c r="U31" s="29"/>
      <c r="V31" s="21"/>
      <c r="W31" s="21"/>
      <c r="X31" s="21"/>
      <c r="Y31" s="29"/>
      <c r="Z31" s="21"/>
      <c r="AA31" s="21"/>
    </row>
    <row r="32" ht="45" customHeight="1" spans="1:27">
      <c r="A32" s="20">
        <v>26</v>
      </c>
      <c r="B32" s="21" t="s">
        <v>1317</v>
      </c>
      <c r="C32" s="21" t="s">
        <v>45</v>
      </c>
      <c r="D32" s="21" t="s">
        <v>46</v>
      </c>
      <c r="E32" s="21" t="s">
        <v>1347</v>
      </c>
      <c r="F32" s="21" t="s">
        <v>48</v>
      </c>
      <c r="G32" s="21" t="s">
        <v>1319</v>
      </c>
      <c r="H32" s="21" t="s">
        <v>58</v>
      </c>
      <c r="I32" s="21" t="s">
        <v>1320</v>
      </c>
      <c r="J32" s="25" t="s">
        <v>52</v>
      </c>
      <c r="K32" s="21"/>
      <c r="L32" s="22"/>
      <c r="M32" s="21"/>
      <c r="N32" s="21"/>
      <c r="O32" s="21"/>
      <c r="P32" s="21"/>
      <c r="Q32" s="25" t="s">
        <v>52</v>
      </c>
      <c r="R32" s="21"/>
      <c r="S32" s="21" t="s">
        <v>1321</v>
      </c>
      <c r="T32" s="21" t="s">
        <v>1322</v>
      </c>
      <c r="U32" s="29"/>
      <c r="V32" s="21" t="s">
        <v>177</v>
      </c>
      <c r="W32" s="21">
        <v>149</v>
      </c>
      <c r="X32" s="21">
        <v>6713.9811</v>
      </c>
      <c r="Y32" s="29"/>
      <c r="Z32" s="21">
        <v>141.5528</v>
      </c>
      <c r="AA32" s="21"/>
    </row>
    <row r="33" ht="45" customHeight="1" spans="1:27">
      <c r="A33" s="20">
        <v>27</v>
      </c>
      <c r="B33" s="21" t="s">
        <v>1317</v>
      </c>
      <c r="C33" s="21"/>
      <c r="D33" s="21"/>
      <c r="E33" s="21" t="s">
        <v>1348</v>
      </c>
      <c r="F33" s="21" t="s">
        <v>48</v>
      </c>
      <c r="G33" s="21"/>
      <c r="H33" s="21"/>
      <c r="I33" s="21"/>
      <c r="J33" s="25"/>
      <c r="K33" s="21"/>
      <c r="L33" s="22"/>
      <c r="M33" s="21"/>
      <c r="N33" s="21"/>
      <c r="O33" s="21"/>
      <c r="P33" s="21"/>
      <c r="Q33" s="25"/>
      <c r="R33" s="21"/>
      <c r="S33" s="21"/>
      <c r="T33" s="21"/>
      <c r="U33" s="29"/>
      <c r="V33" s="21"/>
      <c r="W33" s="21"/>
      <c r="X33" s="21"/>
      <c r="Y33" s="29"/>
      <c r="Z33" s="21"/>
      <c r="AA33" s="21"/>
    </row>
    <row r="34" ht="45" customHeight="1" spans="1:27">
      <c r="A34" s="20">
        <v>28</v>
      </c>
      <c r="B34" s="21" t="s">
        <v>1317</v>
      </c>
      <c r="C34" s="21"/>
      <c r="D34" s="21"/>
      <c r="E34" s="21" t="s">
        <v>1349</v>
      </c>
      <c r="F34" s="21" t="s">
        <v>57</v>
      </c>
      <c r="G34" s="21"/>
      <c r="H34" s="21"/>
      <c r="I34" s="21"/>
      <c r="J34" s="25"/>
      <c r="K34" s="21"/>
      <c r="L34" s="22"/>
      <c r="M34" s="21"/>
      <c r="N34" s="21"/>
      <c r="O34" s="21"/>
      <c r="P34" s="21"/>
      <c r="Q34" s="25"/>
      <c r="R34" s="21"/>
      <c r="S34" s="21"/>
      <c r="T34" s="21"/>
      <c r="U34" s="29"/>
      <c r="V34" s="21"/>
      <c r="W34" s="21"/>
      <c r="X34" s="21"/>
      <c r="Y34" s="29"/>
      <c r="Z34" s="21"/>
      <c r="AA34" s="21"/>
    </row>
    <row r="35" ht="45" customHeight="1" spans="1:27">
      <c r="A35" s="20">
        <v>29</v>
      </c>
      <c r="B35" s="21" t="s">
        <v>1317</v>
      </c>
      <c r="C35" s="21"/>
      <c r="D35" s="21"/>
      <c r="E35" s="21" t="s">
        <v>1350</v>
      </c>
      <c r="F35" s="21" t="s">
        <v>57</v>
      </c>
      <c r="G35" s="21"/>
      <c r="H35" s="21"/>
      <c r="I35" s="21"/>
      <c r="J35" s="25"/>
      <c r="K35" s="21"/>
      <c r="L35" s="22"/>
      <c r="M35" s="21"/>
      <c r="N35" s="21"/>
      <c r="O35" s="21"/>
      <c r="P35" s="21"/>
      <c r="Q35" s="25"/>
      <c r="R35" s="21"/>
      <c r="S35" s="21"/>
      <c r="T35" s="21"/>
      <c r="U35" s="29"/>
      <c r="V35" s="21"/>
      <c r="W35" s="21"/>
      <c r="X35" s="21"/>
      <c r="Y35" s="29"/>
      <c r="Z35" s="21"/>
      <c r="AA35" s="21"/>
    </row>
    <row r="36" ht="45" customHeight="1" spans="1:27">
      <c r="A36" s="20">
        <v>30</v>
      </c>
      <c r="B36" s="21" t="s">
        <v>1317</v>
      </c>
      <c r="C36" s="21"/>
      <c r="D36" s="21"/>
      <c r="E36" s="21" t="s">
        <v>1351</v>
      </c>
      <c r="F36" s="21" t="s">
        <v>57</v>
      </c>
      <c r="G36" s="21"/>
      <c r="H36" s="21"/>
      <c r="I36" s="21"/>
      <c r="J36" s="25"/>
      <c r="K36" s="21"/>
      <c r="L36" s="22"/>
      <c r="M36" s="21"/>
      <c r="N36" s="21"/>
      <c r="O36" s="21"/>
      <c r="P36" s="21"/>
      <c r="Q36" s="25"/>
      <c r="R36" s="21"/>
      <c r="S36" s="21"/>
      <c r="T36" s="21"/>
      <c r="U36" s="29"/>
      <c r="V36" s="21"/>
      <c r="W36" s="21"/>
      <c r="X36" s="21"/>
      <c r="Y36" s="29"/>
      <c r="Z36" s="21"/>
      <c r="AA36" s="21"/>
    </row>
    <row r="37" ht="45" customHeight="1" spans="1:27">
      <c r="A37" s="20">
        <v>31</v>
      </c>
      <c r="B37" s="21" t="s">
        <v>1317</v>
      </c>
      <c r="C37" s="21"/>
      <c r="D37" s="21"/>
      <c r="E37" s="21" t="s">
        <v>1352</v>
      </c>
      <c r="F37" s="21" t="s">
        <v>57</v>
      </c>
      <c r="G37" s="21"/>
      <c r="H37" s="21"/>
      <c r="I37" s="21"/>
      <c r="J37" s="25"/>
      <c r="K37" s="21"/>
      <c r="L37" s="22"/>
      <c r="M37" s="21"/>
      <c r="N37" s="21"/>
      <c r="O37" s="21"/>
      <c r="P37" s="21"/>
      <c r="Q37" s="25"/>
      <c r="R37" s="21"/>
      <c r="S37" s="21"/>
      <c r="T37" s="21"/>
      <c r="U37" s="29"/>
      <c r="V37" s="21"/>
      <c r="W37" s="21"/>
      <c r="X37" s="21"/>
      <c r="Y37" s="29"/>
      <c r="Z37" s="21"/>
      <c r="AA37" s="21"/>
    </row>
    <row r="38" ht="45" customHeight="1" spans="1:27">
      <c r="A38" s="20">
        <v>32</v>
      </c>
      <c r="B38" s="21" t="s">
        <v>1317</v>
      </c>
      <c r="C38" s="21"/>
      <c r="D38" s="21"/>
      <c r="E38" s="21" t="s">
        <v>1353</v>
      </c>
      <c r="F38" s="21" t="s">
        <v>57</v>
      </c>
      <c r="G38" s="21"/>
      <c r="H38" s="21"/>
      <c r="I38" s="21"/>
      <c r="J38" s="25"/>
      <c r="K38" s="21"/>
      <c r="L38" s="22"/>
      <c r="M38" s="21"/>
      <c r="N38" s="21"/>
      <c r="O38" s="21"/>
      <c r="P38" s="21"/>
      <c r="Q38" s="25"/>
      <c r="R38" s="21"/>
      <c r="S38" s="21"/>
      <c r="T38" s="21"/>
      <c r="U38" s="29"/>
      <c r="V38" s="21"/>
      <c r="W38" s="21"/>
      <c r="X38" s="21"/>
      <c r="Y38" s="29"/>
      <c r="Z38" s="21"/>
      <c r="AA38" s="21"/>
    </row>
    <row r="39" ht="45" customHeight="1" spans="1:27">
      <c r="A39" s="20">
        <v>33</v>
      </c>
      <c r="B39" s="21" t="s">
        <v>1317</v>
      </c>
      <c r="C39" s="21"/>
      <c r="D39" s="21"/>
      <c r="E39" s="21" t="s">
        <v>1354</v>
      </c>
      <c r="F39" s="21" t="s">
        <v>57</v>
      </c>
      <c r="G39" s="21"/>
      <c r="H39" s="21"/>
      <c r="I39" s="21"/>
      <c r="J39" s="25"/>
      <c r="K39" s="21"/>
      <c r="L39" s="22"/>
      <c r="M39" s="21"/>
      <c r="N39" s="21"/>
      <c r="O39" s="21"/>
      <c r="P39" s="21"/>
      <c r="Q39" s="25"/>
      <c r="R39" s="21"/>
      <c r="S39" s="21"/>
      <c r="T39" s="21"/>
      <c r="U39" s="29"/>
      <c r="V39" s="21"/>
      <c r="W39" s="21"/>
      <c r="X39" s="21"/>
      <c r="Y39" s="29"/>
      <c r="Z39" s="21"/>
      <c r="AA39" s="21"/>
    </row>
    <row r="40" s="4" customFormat="1" ht="69.6" customHeight="1" spans="1:27">
      <c r="A40" s="21">
        <v>34</v>
      </c>
      <c r="B40" s="21" t="s">
        <v>1317</v>
      </c>
      <c r="C40" s="22"/>
      <c r="D40" s="22"/>
      <c r="E40" s="21" t="s">
        <v>1355</v>
      </c>
      <c r="F40" s="21" t="s">
        <v>97</v>
      </c>
      <c r="G40" s="21" t="s">
        <v>1356</v>
      </c>
      <c r="H40" s="21" t="s">
        <v>58</v>
      </c>
      <c r="I40" s="21" t="s">
        <v>1357</v>
      </c>
      <c r="J40" s="21"/>
      <c r="K40" s="21"/>
      <c r="L40" s="21"/>
      <c r="M40" s="21"/>
      <c r="N40" s="21" t="s">
        <v>187</v>
      </c>
      <c r="O40" s="21"/>
      <c r="P40" s="21" t="s">
        <v>1358</v>
      </c>
      <c r="Q40" s="21"/>
      <c r="R40" s="21"/>
      <c r="S40" s="21" t="s">
        <v>65</v>
      </c>
      <c r="T40" s="21" t="s">
        <v>1359</v>
      </c>
      <c r="U40" s="29"/>
      <c r="V40" s="21" t="s">
        <v>1360</v>
      </c>
      <c r="W40" s="21">
        <f>18.18*0.7+0.7</f>
        <v>13.426</v>
      </c>
      <c r="X40" s="21">
        <v>189.4</v>
      </c>
      <c r="Y40" s="29"/>
      <c r="Z40" s="21">
        <v>7.9548</v>
      </c>
      <c r="AA40" s="21"/>
    </row>
    <row r="41" s="4" customFormat="1" ht="48" spans="1:27">
      <c r="A41" s="21">
        <v>35</v>
      </c>
      <c r="B41" s="21" t="s">
        <v>1317</v>
      </c>
      <c r="C41" s="22"/>
      <c r="D41" s="22"/>
      <c r="E41" s="21" t="s">
        <v>1361</v>
      </c>
      <c r="F41" s="21" t="s">
        <v>97</v>
      </c>
      <c r="G41" s="21" t="s">
        <v>1362</v>
      </c>
      <c r="H41" s="21" t="s">
        <v>58</v>
      </c>
      <c r="I41" s="21" t="s">
        <v>51</v>
      </c>
      <c r="J41" s="21"/>
      <c r="K41" s="21" t="s">
        <v>1358</v>
      </c>
      <c r="L41" s="21"/>
      <c r="M41" s="21"/>
      <c r="N41" s="21"/>
      <c r="O41" s="21"/>
      <c r="P41" s="21"/>
      <c r="Q41" s="21" t="s">
        <v>52</v>
      </c>
      <c r="R41" s="21"/>
      <c r="S41" s="21" t="s">
        <v>65</v>
      </c>
      <c r="T41" s="21" t="s">
        <v>1304</v>
      </c>
      <c r="U41" s="29"/>
      <c r="V41" s="21" t="s">
        <v>1360</v>
      </c>
      <c r="W41" s="21">
        <v>15.28</v>
      </c>
      <c r="X41" s="21">
        <v>339</v>
      </c>
      <c r="Y41" s="29"/>
      <c r="Z41" s="21">
        <v>3.5</v>
      </c>
      <c r="AA41" s="21"/>
    </row>
    <row r="42" s="4" customFormat="1" ht="48" spans="1:27">
      <c r="A42" s="21">
        <v>36</v>
      </c>
      <c r="B42" s="21" t="s">
        <v>1317</v>
      </c>
      <c r="C42" s="22"/>
      <c r="D42" s="22"/>
      <c r="E42" s="21" t="s">
        <v>1363</v>
      </c>
      <c r="F42" s="21" t="s">
        <v>97</v>
      </c>
      <c r="G42" s="21" t="s">
        <v>1364</v>
      </c>
      <c r="H42" s="21" t="s">
        <v>58</v>
      </c>
      <c r="I42" s="21" t="s">
        <v>51</v>
      </c>
      <c r="J42" s="21"/>
      <c r="K42" s="21" t="s">
        <v>1358</v>
      </c>
      <c r="L42" s="21"/>
      <c r="M42" s="21"/>
      <c r="N42" s="21"/>
      <c r="O42" s="21"/>
      <c r="P42" s="21"/>
      <c r="Q42" s="21" t="s">
        <v>52</v>
      </c>
      <c r="R42" s="21"/>
      <c r="S42" s="21" t="s">
        <v>65</v>
      </c>
      <c r="T42" s="21" t="s">
        <v>1304</v>
      </c>
      <c r="U42" s="29"/>
      <c r="V42" s="21" t="s">
        <v>1360</v>
      </c>
      <c r="W42" s="21">
        <v>7.66</v>
      </c>
      <c r="X42" s="21">
        <v>176</v>
      </c>
      <c r="Y42" s="29"/>
      <c r="Z42" s="21">
        <v>2</v>
      </c>
      <c r="AA42" s="21"/>
    </row>
    <row r="43" s="4" customFormat="1" ht="36" spans="1:27">
      <c r="A43" s="21">
        <v>37</v>
      </c>
      <c r="B43" s="21" t="s">
        <v>1317</v>
      </c>
      <c r="C43" s="22"/>
      <c r="D43" s="22"/>
      <c r="E43" s="21" t="s">
        <v>1365</v>
      </c>
      <c r="F43" s="21" t="s">
        <v>97</v>
      </c>
      <c r="G43" s="21" t="s">
        <v>1366</v>
      </c>
      <c r="H43" s="21" t="s">
        <v>58</v>
      </c>
      <c r="I43" s="21" t="s">
        <v>51</v>
      </c>
      <c r="J43" s="21"/>
      <c r="K43" s="21" t="s">
        <v>1358</v>
      </c>
      <c r="L43" s="21"/>
      <c r="M43" s="21"/>
      <c r="N43" s="21"/>
      <c r="O43" s="21"/>
      <c r="P43" s="21"/>
      <c r="Q43" s="21" t="s">
        <v>52</v>
      </c>
      <c r="R43" s="21"/>
      <c r="S43" s="21" t="s">
        <v>1367</v>
      </c>
      <c r="T43" s="21" t="s">
        <v>1368</v>
      </c>
      <c r="U43" s="29"/>
      <c r="V43" s="21" t="s">
        <v>1369</v>
      </c>
      <c r="W43" s="21">
        <v>2</v>
      </c>
      <c r="X43" s="21">
        <v>111.36</v>
      </c>
      <c r="Y43" s="29"/>
      <c r="Z43" s="21">
        <v>2</v>
      </c>
      <c r="AA43" s="21"/>
    </row>
    <row r="44" s="4" customFormat="1" ht="96" spans="1:27">
      <c r="A44" s="21">
        <v>38</v>
      </c>
      <c r="B44" s="21" t="s">
        <v>1317</v>
      </c>
      <c r="C44" s="22"/>
      <c r="D44" s="22"/>
      <c r="E44" s="21" t="s">
        <v>1370</v>
      </c>
      <c r="F44" s="21" t="s">
        <v>97</v>
      </c>
      <c r="G44" s="21" t="s">
        <v>1371</v>
      </c>
      <c r="H44" s="21" t="s">
        <v>58</v>
      </c>
      <c r="I44" s="21" t="s">
        <v>1372</v>
      </c>
      <c r="J44" s="21" t="s">
        <v>1358</v>
      </c>
      <c r="K44" s="21"/>
      <c r="L44" s="21"/>
      <c r="M44" s="21"/>
      <c r="N44" s="21"/>
      <c r="O44" s="21"/>
      <c r="P44" s="21" t="s">
        <v>1358</v>
      </c>
      <c r="Q44" s="21"/>
      <c r="R44" s="21"/>
      <c r="S44" s="21" t="s">
        <v>65</v>
      </c>
      <c r="T44" s="30" t="s">
        <v>114</v>
      </c>
      <c r="U44" s="31"/>
      <c r="V44" s="30" t="s">
        <v>109</v>
      </c>
      <c r="W44" s="32">
        <f>1192.9887*0.04</f>
        <v>47.719548</v>
      </c>
      <c r="X44" s="32">
        <v>944.7687</v>
      </c>
      <c r="Y44" s="36"/>
      <c r="Z44" s="21">
        <v>129.6</v>
      </c>
      <c r="AA44" s="21" t="s">
        <v>1373</v>
      </c>
    </row>
    <row r="45" s="4" customFormat="1" ht="72" spans="1:27">
      <c r="A45" s="21">
        <v>39</v>
      </c>
      <c r="B45" s="21" t="s">
        <v>1317</v>
      </c>
      <c r="C45" s="22"/>
      <c r="D45" s="22"/>
      <c r="E45" s="21" t="s">
        <v>1374</v>
      </c>
      <c r="F45" s="21" t="s">
        <v>97</v>
      </c>
      <c r="G45" s="21" t="s">
        <v>1375</v>
      </c>
      <c r="H45" s="21" t="s">
        <v>58</v>
      </c>
      <c r="I45" s="21" t="s">
        <v>1376</v>
      </c>
      <c r="J45" s="21"/>
      <c r="K45" s="21"/>
      <c r="L45" s="21"/>
      <c r="M45" s="21"/>
      <c r="N45" s="21" t="s">
        <v>139</v>
      </c>
      <c r="O45" s="21"/>
      <c r="P45" s="21"/>
      <c r="Q45" s="21" t="s">
        <v>52</v>
      </c>
      <c r="R45" s="21"/>
      <c r="S45" s="21" t="s">
        <v>65</v>
      </c>
      <c r="T45" s="21" t="s">
        <v>144</v>
      </c>
      <c r="U45" s="29"/>
      <c r="V45" s="21" t="s">
        <v>1360</v>
      </c>
      <c r="W45" s="21">
        <v>7.3978</v>
      </c>
      <c r="X45" s="21">
        <v>166</v>
      </c>
      <c r="Y45" s="29"/>
      <c r="Z45" s="21">
        <v>2.5</v>
      </c>
      <c r="AA45" s="21"/>
    </row>
    <row r="46" s="4" customFormat="1" ht="84" spans="1:27">
      <c r="A46" s="21">
        <v>40</v>
      </c>
      <c r="B46" s="21" t="s">
        <v>1317</v>
      </c>
      <c r="C46" s="22"/>
      <c r="D46" s="22"/>
      <c r="E46" s="21" t="s">
        <v>1377</v>
      </c>
      <c r="F46" s="21" t="s">
        <v>97</v>
      </c>
      <c r="G46" s="21" t="s">
        <v>1378</v>
      </c>
      <c r="H46" s="21" t="s">
        <v>58</v>
      </c>
      <c r="I46" s="21" t="s">
        <v>1376</v>
      </c>
      <c r="J46" s="21"/>
      <c r="K46" s="21"/>
      <c r="L46" s="21"/>
      <c r="M46" s="21"/>
      <c r="N46" s="21" t="s">
        <v>139</v>
      </c>
      <c r="O46" s="21"/>
      <c r="P46" s="21"/>
      <c r="Q46" s="21"/>
      <c r="R46" s="21" t="s">
        <v>1379</v>
      </c>
      <c r="S46" s="21" t="s">
        <v>65</v>
      </c>
      <c r="T46" s="21" t="s">
        <v>1380</v>
      </c>
      <c r="U46" s="29"/>
      <c r="V46" s="21" t="s">
        <v>1360</v>
      </c>
      <c r="W46" s="21">
        <v>6.94</v>
      </c>
      <c r="X46" s="21">
        <v>153.7</v>
      </c>
      <c r="Y46" s="29"/>
      <c r="Z46" s="21">
        <v>2</v>
      </c>
      <c r="AA46" s="21"/>
    </row>
    <row r="47" s="4" customFormat="1" ht="60" spans="1:27">
      <c r="A47" s="21">
        <v>41</v>
      </c>
      <c r="B47" s="21" t="s">
        <v>1317</v>
      </c>
      <c r="C47" s="22"/>
      <c r="D47" s="22"/>
      <c r="E47" s="21" t="s">
        <v>1381</v>
      </c>
      <c r="F47" s="21" t="s">
        <v>97</v>
      </c>
      <c r="G47" s="21" t="s">
        <v>1382</v>
      </c>
      <c r="H47" s="21" t="s">
        <v>58</v>
      </c>
      <c r="I47" s="21" t="s">
        <v>1383</v>
      </c>
      <c r="J47" s="21" t="s">
        <v>52</v>
      </c>
      <c r="K47" s="21"/>
      <c r="L47" s="21"/>
      <c r="M47" s="21"/>
      <c r="N47" s="21"/>
      <c r="O47" s="21"/>
      <c r="P47" s="21" t="s">
        <v>52</v>
      </c>
      <c r="Q47" s="21"/>
      <c r="R47" s="21"/>
      <c r="S47" s="21" t="s">
        <v>65</v>
      </c>
      <c r="T47" s="21" t="s">
        <v>1384</v>
      </c>
      <c r="U47" s="29"/>
      <c r="V47" s="21" t="s">
        <v>1385</v>
      </c>
      <c r="W47" s="21">
        <v>37.7743</v>
      </c>
      <c r="X47" s="33">
        <v>908.2694</v>
      </c>
      <c r="Y47" s="37"/>
      <c r="Z47" s="21">
        <v>32</v>
      </c>
      <c r="AA47" s="21"/>
    </row>
    <row r="48" s="4" customFormat="1" ht="36" spans="1:27">
      <c r="A48" s="21">
        <v>42</v>
      </c>
      <c r="B48" s="21" t="s">
        <v>1317</v>
      </c>
      <c r="C48" s="22"/>
      <c r="D48" s="22"/>
      <c r="E48" s="21" t="s">
        <v>1386</v>
      </c>
      <c r="F48" s="21" t="s">
        <v>97</v>
      </c>
      <c r="G48" s="21" t="s">
        <v>1387</v>
      </c>
      <c r="H48" s="21" t="s">
        <v>58</v>
      </c>
      <c r="I48" s="21" t="s">
        <v>51</v>
      </c>
      <c r="J48" s="25" t="s">
        <v>52</v>
      </c>
      <c r="K48" s="21"/>
      <c r="L48" s="21"/>
      <c r="M48" s="21"/>
      <c r="N48" s="21"/>
      <c r="O48" s="21"/>
      <c r="P48" s="21"/>
      <c r="Q48" s="25" t="s">
        <v>52</v>
      </c>
      <c r="R48" s="21"/>
      <c r="S48" s="21" t="s">
        <v>65</v>
      </c>
      <c r="T48" s="21" t="s">
        <v>1322</v>
      </c>
      <c r="U48" s="29"/>
      <c r="V48" s="21" t="s">
        <v>177</v>
      </c>
      <c r="W48" s="21">
        <v>13.722</v>
      </c>
      <c r="X48" s="21">
        <v>328.9789</v>
      </c>
      <c r="Y48" s="29"/>
      <c r="Z48" s="21">
        <v>8.58</v>
      </c>
      <c r="AA48" s="21"/>
    </row>
    <row r="49" s="4" customFormat="1" ht="36" spans="1:27">
      <c r="A49" s="21">
        <v>43</v>
      </c>
      <c r="B49" s="21" t="s">
        <v>1317</v>
      </c>
      <c r="C49" s="22"/>
      <c r="D49" s="22"/>
      <c r="E49" s="21" t="s">
        <v>1388</v>
      </c>
      <c r="F49" s="21" t="s">
        <v>97</v>
      </c>
      <c r="G49" s="21" t="s">
        <v>1389</v>
      </c>
      <c r="H49" s="21" t="s">
        <v>58</v>
      </c>
      <c r="I49" s="21" t="s">
        <v>51</v>
      </c>
      <c r="J49" s="25" t="s">
        <v>52</v>
      </c>
      <c r="K49" s="21"/>
      <c r="L49" s="21"/>
      <c r="M49" s="21"/>
      <c r="N49" s="21"/>
      <c r="O49" s="21"/>
      <c r="P49" s="25" t="s">
        <v>52</v>
      </c>
      <c r="Q49" s="25"/>
      <c r="R49" s="21"/>
      <c r="S49" s="21" t="s">
        <v>65</v>
      </c>
      <c r="T49" s="21" t="s">
        <v>1322</v>
      </c>
      <c r="U49" s="29"/>
      <c r="V49" s="21" t="s">
        <v>1390</v>
      </c>
      <c r="W49" s="21">
        <v>14.8748</v>
      </c>
      <c r="X49" s="21">
        <v>487.5561</v>
      </c>
      <c r="Y49" s="29"/>
      <c r="Z49" s="21">
        <v>12.1889</v>
      </c>
      <c r="AA49" s="21"/>
    </row>
    <row r="50" s="4" customFormat="1" ht="36" spans="1:27">
      <c r="A50" s="21">
        <v>44</v>
      </c>
      <c r="B50" s="21" t="s">
        <v>1317</v>
      </c>
      <c r="C50" s="22"/>
      <c r="D50" s="22"/>
      <c r="E50" s="21" t="s">
        <v>1391</v>
      </c>
      <c r="F50" s="21" t="s">
        <v>97</v>
      </c>
      <c r="G50" s="21" t="s">
        <v>1392</v>
      </c>
      <c r="H50" s="21" t="s">
        <v>58</v>
      </c>
      <c r="I50" s="21" t="s">
        <v>51</v>
      </c>
      <c r="J50" s="21"/>
      <c r="K50" s="25" t="s">
        <v>52</v>
      </c>
      <c r="L50" s="21"/>
      <c r="M50" s="21"/>
      <c r="N50" s="21"/>
      <c r="O50" s="21"/>
      <c r="P50" s="21"/>
      <c r="Q50" s="25" t="s">
        <v>52</v>
      </c>
      <c r="R50" s="21"/>
      <c r="S50" s="21" t="s">
        <v>65</v>
      </c>
      <c r="T50" s="21" t="s">
        <v>1393</v>
      </c>
      <c r="U50" s="29"/>
      <c r="V50" s="21" t="s">
        <v>177</v>
      </c>
      <c r="W50" s="21">
        <v>1.4648</v>
      </c>
      <c r="X50" s="21">
        <v>48.797</v>
      </c>
      <c r="Y50" s="29"/>
      <c r="Z50" s="21">
        <v>1.2199</v>
      </c>
      <c r="AA50" s="21"/>
    </row>
    <row r="51" s="4" customFormat="1" ht="36" spans="1:27">
      <c r="A51" s="21">
        <v>45</v>
      </c>
      <c r="B51" s="21" t="s">
        <v>1317</v>
      </c>
      <c r="C51" s="22"/>
      <c r="D51" s="22"/>
      <c r="E51" s="21" t="s">
        <v>1394</v>
      </c>
      <c r="F51" s="21" t="s">
        <v>97</v>
      </c>
      <c r="G51" s="21" t="s">
        <v>1395</v>
      </c>
      <c r="H51" s="21" t="s">
        <v>58</v>
      </c>
      <c r="I51" s="21" t="s">
        <v>51</v>
      </c>
      <c r="J51" s="21"/>
      <c r="K51" s="25" t="s">
        <v>52</v>
      </c>
      <c r="L51" s="21"/>
      <c r="M51" s="21"/>
      <c r="N51" s="21"/>
      <c r="O51" s="21"/>
      <c r="P51" s="21"/>
      <c r="Q51" s="25" t="s">
        <v>52</v>
      </c>
      <c r="R51" s="21"/>
      <c r="S51" s="21" t="s">
        <v>65</v>
      </c>
      <c r="T51" s="21" t="s">
        <v>885</v>
      </c>
      <c r="U51" s="29"/>
      <c r="V51" s="21" t="s">
        <v>177</v>
      </c>
      <c r="W51" s="21">
        <v>11.9355</v>
      </c>
      <c r="X51" s="34">
        <v>397.7517</v>
      </c>
      <c r="Y51" s="38"/>
      <c r="Z51" s="21">
        <v>9.9437</v>
      </c>
      <c r="AA51" s="21"/>
    </row>
    <row r="52" s="4" customFormat="1" ht="36" spans="1:27">
      <c r="A52" s="21">
        <v>46</v>
      </c>
      <c r="B52" s="21" t="s">
        <v>1317</v>
      </c>
      <c r="C52" s="22"/>
      <c r="D52" s="22"/>
      <c r="E52" s="21" t="s">
        <v>1396</v>
      </c>
      <c r="F52" s="21" t="s">
        <v>97</v>
      </c>
      <c r="G52" s="21" t="s">
        <v>1397</v>
      </c>
      <c r="H52" s="21" t="s">
        <v>58</v>
      </c>
      <c r="I52" s="21" t="s">
        <v>51</v>
      </c>
      <c r="J52" s="21"/>
      <c r="K52" s="25" t="s">
        <v>52</v>
      </c>
      <c r="L52" s="21"/>
      <c r="M52" s="21"/>
      <c r="N52" s="21"/>
      <c r="O52" s="21"/>
      <c r="P52" s="21"/>
      <c r="Q52" s="25" t="s">
        <v>52</v>
      </c>
      <c r="R52" s="21"/>
      <c r="S52" s="21" t="s">
        <v>65</v>
      </c>
      <c r="T52" s="21" t="s">
        <v>1393</v>
      </c>
      <c r="U52" s="29"/>
      <c r="V52" s="21" t="s">
        <v>177</v>
      </c>
      <c r="W52" s="21">
        <v>1.1496</v>
      </c>
      <c r="X52" s="21">
        <v>38.2896</v>
      </c>
      <c r="Y52" s="29"/>
      <c r="Z52" s="21">
        <v>0.9572</v>
      </c>
      <c r="AA52" s="21"/>
    </row>
    <row r="53" s="4" customFormat="1" ht="36" spans="1:27">
      <c r="A53" s="21">
        <v>47</v>
      </c>
      <c r="B53" s="21" t="s">
        <v>1317</v>
      </c>
      <c r="C53" s="22"/>
      <c r="D53" s="22"/>
      <c r="E53" s="21" t="s">
        <v>1398</v>
      </c>
      <c r="F53" s="21" t="s">
        <v>97</v>
      </c>
      <c r="G53" s="21" t="s">
        <v>1399</v>
      </c>
      <c r="H53" s="21" t="s">
        <v>58</v>
      </c>
      <c r="I53" s="21" t="s">
        <v>51</v>
      </c>
      <c r="J53" s="21"/>
      <c r="K53" s="25" t="s">
        <v>52</v>
      </c>
      <c r="L53" s="21"/>
      <c r="M53" s="21"/>
      <c r="N53" s="21"/>
      <c r="O53" s="21"/>
      <c r="P53" s="21"/>
      <c r="Q53" s="25" t="s">
        <v>52</v>
      </c>
      <c r="R53" s="21"/>
      <c r="S53" s="21" t="s">
        <v>65</v>
      </c>
      <c r="T53" s="21" t="s">
        <v>1393</v>
      </c>
      <c r="U53" s="29"/>
      <c r="V53" s="21" t="s">
        <v>177</v>
      </c>
      <c r="W53" s="21">
        <v>1.1561</v>
      </c>
      <c r="X53" s="21">
        <v>38.5083</v>
      </c>
      <c r="Y53" s="29"/>
      <c r="Z53" s="21">
        <v>0.9627</v>
      </c>
      <c r="AA53" s="21"/>
    </row>
    <row r="54" s="4" customFormat="1" ht="72" spans="1:27">
      <c r="A54" s="21">
        <v>1</v>
      </c>
      <c r="B54" s="21" t="s">
        <v>1317</v>
      </c>
      <c r="C54" s="21" t="s">
        <v>98</v>
      </c>
      <c r="D54" s="21" t="s">
        <v>99</v>
      </c>
      <c r="E54" s="21" t="s">
        <v>1400</v>
      </c>
      <c r="F54" s="21" t="s">
        <v>138</v>
      </c>
      <c r="G54" s="21" t="s">
        <v>1401</v>
      </c>
      <c r="H54" s="21" t="s">
        <v>58</v>
      </c>
      <c r="I54" s="21" t="s">
        <v>1402</v>
      </c>
      <c r="J54" s="21"/>
      <c r="K54" s="25" t="s">
        <v>52</v>
      </c>
      <c r="L54" s="21"/>
      <c r="M54" s="21"/>
      <c r="N54" s="21"/>
      <c r="O54" s="21"/>
      <c r="P54" s="21"/>
      <c r="Q54" s="25" t="s">
        <v>52</v>
      </c>
      <c r="R54" s="21"/>
      <c r="S54" s="21" t="s">
        <v>65</v>
      </c>
      <c r="T54" s="21" t="s">
        <v>1403</v>
      </c>
      <c r="U54" s="29"/>
      <c r="V54" s="21" t="s">
        <v>1360</v>
      </c>
      <c r="W54" s="21">
        <f>5.43*0.7+0.7</f>
        <v>4.501</v>
      </c>
      <c r="X54" s="21">
        <v>78.02</v>
      </c>
      <c r="Y54" s="29"/>
      <c r="Z54" s="39">
        <v>2.184</v>
      </c>
      <c r="AA54" s="21"/>
    </row>
    <row r="55" s="4" customFormat="1" ht="48" spans="1:27">
      <c r="A55" s="21">
        <v>2</v>
      </c>
      <c r="B55" s="21" t="s">
        <v>1317</v>
      </c>
      <c r="C55" s="21"/>
      <c r="D55" s="21"/>
      <c r="E55" s="21" t="s">
        <v>1404</v>
      </c>
      <c r="F55" s="21" t="s">
        <v>97</v>
      </c>
      <c r="G55" s="21" t="s">
        <v>1405</v>
      </c>
      <c r="H55" s="21" t="s">
        <v>58</v>
      </c>
      <c r="I55" s="21" t="s">
        <v>51</v>
      </c>
      <c r="J55" s="21"/>
      <c r="K55" s="25" t="s">
        <v>52</v>
      </c>
      <c r="L55" s="21"/>
      <c r="M55" s="21"/>
      <c r="N55" s="21"/>
      <c r="O55" s="21"/>
      <c r="P55" s="21"/>
      <c r="Q55" s="25" t="s">
        <v>52</v>
      </c>
      <c r="R55" s="21"/>
      <c r="S55" s="21" t="s">
        <v>65</v>
      </c>
      <c r="T55" s="21" t="s">
        <v>814</v>
      </c>
      <c r="U55" s="29"/>
      <c r="V55" s="21" t="s">
        <v>1360</v>
      </c>
      <c r="W55" s="21">
        <v>3.52</v>
      </c>
      <c r="X55" s="21">
        <v>54.6406</v>
      </c>
      <c r="Y55" s="29"/>
      <c r="Z55" s="21">
        <v>1.5</v>
      </c>
      <c r="AA55" s="21"/>
    </row>
    <row r="56" s="4" customFormat="1" ht="48" spans="1:27">
      <c r="A56" s="21">
        <v>3</v>
      </c>
      <c r="B56" s="21" t="s">
        <v>1317</v>
      </c>
      <c r="C56" s="21"/>
      <c r="D56" s="21"/>
      <c r="E56" s="21" t="s">
        <v>1406</v>
      </c>
      <c r="F56" s="21" t="s">
        <v>97</v>
      </c>
      <c r="G56" s="21" t="s">
        <v>1407</v>
      </c>
      <c r="H56" s="21" t="s">
        <v>58</v>
      </c>
      <c r="I56" s="21" t="s">
        <v>51</v>
      </c>
      <c r="J56" s="21"/>
      <c r="K56" s="25" t="s">
        <v>52</v>
      </c>
      <c r="L56" s="21"/>
      <c r="M56" s="21"/>
      <c r="N56" s="21"/>
      <c r="O56" s="21"/>
      <c r="P56" s="21"/>
      <c r="Q56" s="25" t="s">
        <v>52</v>
      </c>
      <c r="R56" s="21"/>
      <c r="S56" s="21" t="s">
        <v>65</v>
      </c>
      <c r="T56" s="21" t="s">
        <v>1408</v>
      </c>
      <c r="U56" s="29"/>
      <c r="V56" s="21" t="s">
        <v>1360</v>
      </c>
      <c r="W56" s="21">
        <v>2.82</v>
      </c>
      <c r="X56" s="21">
        <v>47.4244</v>
      </c>
      <c r="Y56" s="29"/>
      <c r="Z56" s="21">
        <v>1.5</v>
      </c>
      <c r="AA56" s="21"/>
    </row>
    <row r="57" s="4" customFormat="1" ht="48" spans="1:27">
      <c r="A57" s="21">
        <v>4</v>
      </c>
      <c r="B57" s="21" t="s">
        <v>1317</v>
      </c>
      <c r="C57" s="21"/>
      <c r="D57" s="21"/>
      <c r="E57" s="21" t="s">
        <v>1409</v>
      </c>
      <c r="F57" s="21" t="s">
        <v>138</v>
      </c>
      <c r="G57" s="21" t="s">
        <v>1410</v>
      </c>
      <c r="H57" s="21" t="s">
        <v>58</v>
      </c>
      <c r="I57" s="21" t="s">
        <v>51</v>
      </c>
      <c r="J57" s="21"/>
      <c r="K57" s="25" t="s">
        <v>52</v>
      </c>
      <c r="L57" s="21"/>
      <c r="M57" s="21"/>
      <c r="N57" s="21"/>
      <c r="O57" s="21"/>
      <c r="P57" s="21"/>
      <c r="Q57" s="25" t="s">
        <v>52</v>
      </c>
      <c r="R57" s="21"/>
      <c r="S57" s="21" t="s">
        <v>65</v>
      </c>
      <c r="T57" s="21" t="s">
        <v>1411</v>
      </c>
      <c r="U57" s="29"/>
      <c r="V57" s="21" t="s">
        <v>1360</v>
      </c>
      <c r="W57" s="21">
        <v>3.98</v>
      </c>
      <c r="X57" s="21">
        <v>83.674</v>
      </c>
      <c r="Y57" s="29"/>
      <c r="Z57" s="21">
        <v>1.5</v>
      </c>
      <c r="AA57" s="21"/>
    </row>
    <row r="58" s="4" customFormat="1" ht="36" spans="1:27">
      <c r="A58" s="21">
        <v>5</v>
      </c>
      <c r="B58" s="21" t="s">
        <v>1317</v>
      </c>
      <c r="C58" s="21"/>
      <c r="D58" s="21"/>
      <c r="E58" s="21" t="s">
        <v>1412</v>
      </c>
      <c r="F58" s="21" t="s">
        <v>97</v>
      </c>
      <c r="G58" s="21" t="s">
        <v>1413</v>
      </c>
      <c r="H58" s="21" t="s">
        <v>58</v>
      </c>
      <c r="I58" s="21" t="s">
        <v>51</v>
      </c>
      <c r="J58" s="21"/>
      <c r="K58" s="25" t="s">
        <v>52</v>
      </c>
      <c r="L58" s="21"/>
      <c r="M58" s="21"/>
      <c r="N58" s="21"/>
      <c r="O58" s="21"/>
      <c r="P58" s="21"/>
      <c r="Q58" s="25" t="s">
        <v>52</v>
      </c>
      <c r="R58" s="21"/>
      <c r="S58" s="21" t="s">
        <v>65</v>
      </c>
      <c r="T58" s="21" t="s">
        <v>250</v>
      </c>
      <c r="U58" s="29"/>
      <c r="V58" s="21" t="s">
        <v>1369</v>
      </c>
      <c r="W58" s="21">
        <v>3</v>
      </c>
      <c r="X58" s="21">
        <v>79.14</v>
      </c>
      <c r="Y58" s="29"/>
      <c r="Z58" s="21">
        <v>1</v>
      </c>
      <c r="AA58" s="21"/>
    </row>
    <row r="59" s="4" customFormat="1" ht="36" spans="1:27">
      <c r="A59" s="21">
        <v>6</v>
      </c>
      <c r="B59" s="21" t="s">
        <v>1317</v>
      </c>
      <c r="C59" s="21"/>
      <c r="D59" s="21"/>
      <c r="E59" s="21" t="s">
        <v>1414</v>
      </c>
      <c r="F59" s="21" t="s">
        <v>97</v>
      </c>
      <c r="G59" s="21" t="s">
        <v>1415</v>
      </c>
      <c r="H59" s="21" t="s">
        <v>58</v>
      </c>
      <c r="I59" s="21" t="s">
        <v>51</v>
      </c>
      <c r="J59" s="21"/>
      <c r="K59" s="25" t="s">
        <v>52</v>
      </c>
      <c r="L59" s="21"/>
      <c r="M59" s="21"/>
      <c r="N59" s="21"/>
      <c r="O59" s="21"/>
      <c r="P59" s="21"/>
      <c r="Q59" s="25" t="s">
        <v>52</v>
      </c>
      <c r="R59" s="21"/>
      <c r="S59" s="21" t="s">
        <v>65</v>
      </c>
      <c r="T59" s="21" t="s">
        <v>1416</v>
      </c>
      <c r="U59" s="29"/>
      <c r="V59" s="21" t="s">
        <v>1369</v>
      </c>
      <c r="W59" s="21">
        <v>3</v>
      </c>
      <c r="X59" s="21">
        <v>69.73</v>
      </c>
      <c r="Y59" s="29"/>
      <c r="Z59" s="21">
        <v>1</v>
      </c>
      <c r="AA59" s="21"/>
    </row>
    <row r="60" s="4" customFormat="1" ht="96" spans="1:27">
      <c r="A60" s="21">
        <v>11</v>
      </c>
      <c r="B60" s="21" t="s">
        <v>1317</v>
      </c>
      <c r="C60" s="21"/>
      <c r="D60" s="21"/>
      <c r="E60" s="21" t="s">
        <v>1417</v>
      </c>
      <c r="F60" s="21" t="s">
        <v>97</v>
      </c>
      <c r="G60" s="21" t="s">
        <v>1371</v>
      </c>
      <c r="H60" s="21" t="s">
        <v>58</v>
      </c>
      <c r="I60" s="21" t="s">
        <v>1372</v>
      </c>
      <c r="J60" s="21" t="s">
        <v>1358</v>
      </c>
      <c r="K60" s="21"/>
      <c r="L60" s="21"/>
      <c r="M60" s="21"/>
      <c r="N60" s="21"/>
      <c r="O60" s="21"/>
      <c r="P60" s="21"/>
      <c r="Q60" s="21" t="s">
        <v>1358</v>
      </c>
      <c r="R60" s="21"/>
      <c r="S60" s="21" t="s">
        <v>65</v>
      </c>
      <c r="T60" s="30" t="s">
        <v>114</v>
      </c>
      <c r="U60" s="31"/>
      <c r="V60" s="30" t="s">
        <v>109</v>
      </c>
      <c r="W60" s="32">
        <f>72.7636*0.04</f>
        <v>2.910544</v>
      </c>
      <c r="X60" s="32">
        <v>50.5947</v>
      </c>
      <c r="Y60" s="36"/>
      <c r="Z60" s="21">
        <v>129.6</v>
      </c>
      <c r="AA60" s="21" t="s">
        <v>1373</v>
      </c>
    </row>
    <row r="61" s="4" customFormat="1" ht="60" customHeight="1" spans="1:27">
      <c r="A61" s="21">
        <v>14</v>
      </c>
      <c r="B61" s="21" t="s">
        <v>1317</v>
      </c>
      <c r="C61" s="21"/>
      <c r="D61" s="21"/>
      <c r="E61" s="21" t="s">
        <v>1418</v>
      </c>
      <c r="F61" s="21" t="s">
        <v>97</v>
      </c>
      <c r="G61" s="21" t="s">
        <v>1419</v>
      </c>
      <c r="H61" s="21" t="s">
        <v>58</v>
      </c>
      <c r="I61" s="21" t="s">
        <v>51</v>
      </c>
      <c r="J61" s="21"/>
      <c r="K61" s="21"/>
      <c r="L61" s="21"/>
      <c r="M61" s="21" t="s">
        <v>52</v>
      </c>
      <c r="N61" s="21"/>
      <c r="O61" s="21"/>
      <c r="P61" s="21"/>
      <c r="Q61" s="21" t="s">
        <v>52</v>
      </c>
      <c r="R61" s="21"/>
      <c r="S61" s="21" t="s">
        <v>65</v>
      </c>
      <c r="T61" s="21" t="s">
        <v>1420</v>
      </c>
      <c r="U61" s="29"/>
      <c r="V61" s="21" t="s">
        <v>177</v>
      </c>
      <c r="W61" s="21">
        <v>4.0809</v>
      </c>
      <c r="X61" s="21">
        <v>99.3739</v>
      </c>
      <c r="Y61" s="29"/>
      <c r="Z61" s="21">
        <v>1.84</v>
      </c>
      <c r="AA61" s="21"/>
    </row>
    <row r="62" s="4" customFormat="1" ht="60" customHeight="1" spans="1:27">
      <c r="A62" s="21">
        <v>15</v>
      </c>
      <c r="B62" s="21" t="s">
        <v>1317</v>
      </c>
      <c r="C62" s="21"/>
      <c r="D62" s="21"/>
      <c r="E62" s="21" t="s">
        <v>1421</v>
      </c>
      <c r="F62" s="21" t="s">
        <v>138</v>
      </c>
      <c r="G62" s="21" t="s">
        <v>1422</v>
      </c>
      <c r="H62" s="21" t="s">
        <v>58</v>
      </c>
      <c r="I62" s="21" t="s">
        <v>51</v>
      </c>
      <c r="J62" s="21" t="s">
        <v>52</v>
      </c>
      <c r="K62" s="21"/>
      <c r="L62" s="21"/>
      <c r="M62" s="21"/>
      <c r="N62" s="21"/>
      <c r="O62" s="21"/>
      <c r="P62" s="21"/>
      <c r="Q62" s="21" t="s">
        <v>52</v>
      </c>
      <c r="R62" s="21"/>
      <c r="S62" s="21" t="s">
        <v>1423</v>
      </c>
      <c r="T62" s="21" t="s">
        <v>546</v>
      </c>
      <c r="U62" s="29"/>
      <c r="V62" s="21" t="s">
        <v>1424</v>
      </c>
      <c r="W62" s="21">
        <v>20</v>
      </c>
      <c r="X62" s="21">
        <v>260.0128</v>
      </c>
      <c r="Y62" s="29"/>
      <c r="Z62" s="21">
        <v>5.5</v>
      </c>
      <c r="AA62" s="21"/>
    </row>
    <row r="63" s="4" customFormat="1" ht="60" customHeight="1" spans="1:27">
      <c r="A63" s="21">
        <v>16</v>
      </c>
      <c r="B63" s="21" t="s">
        <v>1317</v>
      </c>
      <c r="C63" s="21"/>
      <c r="D63" s="21"/>
      <c r="E63" s="21" t="s">
        <v>1425</v>
      </c>
      <c r="F63" s="21" t="s">
        <v>97</v>
      </c>
      <c r="G63" s="21" t="s">
        <v>1426</v>
      </c>
      <c r="H63" s="21" t="s">
        <v>58</v>
      </c>
      <c r="I63" s="21" t="s">
        <v>51</v>
      </c>
      <c r="J63" s="21"/>
      <c r="K63" s="21"/>
      <c r="L63" s="21"/>
      <c r="M63" s="21" t="s">
        <v>52</v>
      </c>
      <c r="N63" s="21"/>
      <c r="O63" s="21"/>
      <c r="P63" s="21"/>
      <c r="Q63" s="21" t="s">
        <v>52</v>
      </c>
      <c r="R63" s="21"/>
      <c r="S63" s="21" t="s">
        <v>65</v>
      </c>
      <c r="T63" s="21" t="s">
        <v>1304</v>
      </c>
      <c r="U63" s="29"/>
      <c r="V63" s="21" t="s">
        <v>177</v>
      </c>
      <c r="W63" s="21">
        <v>3.027</v>
      </c>
      <c r="X63" s="21">
        <v>73.7097</v>
      </c>
      <c r="Y63" s="29"/>
      <c r="Z63" s="21">
        <v>2.48</v>
      </c>
      <c r="AA63" s="21"/>
    </row>
    <row r="64" s="4" customFormat="1" ht="60" customHeight="1" spans="1:27">
      <c r="A64" s="21">
        <v>17</v>
      </c>
      <c r="B64" s="21" t="s">
        <v>1317</v>
      </c>
      <c r="C64" s="21"/>
      <c r="D64" s="21"/>
      <c r="E64" s="21" t="s">
        <v>1427</v>
      </c>
      <c r="F64" s="21" t="s">
        <v>97</v>
      </c>
      <c r="G64" s="21" t="s">
        <v>1428</v>
      </c>
      <c r="H64" s="21" t="s">
        <v>58</v>
      </c>
      <c r="I64" s="21" t="s">
        <v>51</v>
      </c>
      <c r="J64" s="21"/>
      <c r="K64" s="25" t="s">
        <v>52</v>
      </c>
      <c r="L64" s="21"/>
      <c r="M64" s="21"/>
      <c r="N64" s="21"/>
      <c r="O64" s="21"/>
      <c r="P64" s="21"/>
      <c r="Q64" s="25" t="s">
        <v>52</v>
      </c>
      <c r="R64" s="21"/>
      <c r="S64" s="21" t="s">
        <v>65</v>
      </c>
      <c r="T64" s="21" t="s">
        <v>1393</v>
      </c>
      <c r="U64" s="29"/>
      <c r="V64" s="21" t="s">
        <v>177</v>
      </c>
      <c r="W64" s="21">
        <v>0.789</v>
      </c>
      <c r="X64" s="21">
        <v>26.2704</v>
      </c>
      <c r="Y64" s="29"/>
      <c r="Z64" s="21">
        <v>0.6568</v>
      </c>
      <c r="AA64" s="21"/>
    </row>
    <row r="65" s="4" customFormat="1" ht="60" customHeight="1" spans="1:27">
      <c r="A65" s="21">
        <v>18</v>
      </c>
      <c r="B65" s="21" t="s">
        <v>1317</v>
      </c>
      <c r="C65" s="21"/>
      <c r="D65" s="21"/>
      <c r="E65" s="21" t="s">
        <v>1429</v>
      </c>
      <c r="F65" s="21" t="s">
        <v>97</v>
      </c>
      <c r="G65" s="21" t="s">
        <v>1430</v>
      </c>
      <c r="H65" s="21" t="s">
        <v>58</v>
      </c>
      <c r="I65" s="21" t="s">
        <v>51</v>
      </c>
      <c r="J65" s="21"/>
      <c r="K65" s="25" t="s">
        <v>52</v>
      </c>
      <c r="L65" s="21"/>
      <c r="M65" s="21"/>
      <c r="N65" s="21"/>
      <c r="O65" s="21"/>
      <c r="P65" s="21"/>
      <c r="Q65" s="25" t="s">
        <v>52</v>
      </c>
      <c r="R65" s="21"/>
      <c r="S65" s="21" t="s">
        <v>65</v>
      </c>
      <c r="T65" s="21" t="s">
        <v>1393</v>
      </c>
      <c r="U65" s="29"/>
      <c r="V65" s="21" t="s">
        <v>177</v>
      </c>
      <c r="W65" s="21">
        <v>4.0334</v>
      </c>
      <c r="X65" s="21">
        <v>134.4176</v>
      </c>
      <c r="Y65" s="29"/>
      <c r="Z65" s="21">
        <v>3.3604</v>
      </c>
      <c r="AA65" s="21"/>
    </row>
    <row r="66" ht="24.6" customHeight="1" spans="1:27">
      <c r="A66" s="20"/>
      <c r="B66" s="22"/>
      <c r="C66" s="21"/>
      <c r="D66" s="21"/>
      <c r="E66" s="21"/>
      <c r="F66" s="40"/>
      <c r="G66" s="40"/>
      <c r="H66" s="20"/>
      <c r="I66" s="20"/>
      <c r="J66" s="32"/>
      <c r="K66" s="32"/>
      <c r="L66" s="32"/>
      <c r="M66" s="32"/>
      <c r="N66" s="32"/>
      <c r="O66" s="32"/>
      <c r="P66" s="32"/>
      <c r="Q66" s="32"/>
      <c r="R66" s="32"/>
      <c r="S66" s="32"/>
      <c r="T66" s="32"/>
      <c r="U66" s="47"/>
      <c r="V66" s="32"/>
      <c r="W66" s="32"/>
      <c r="X66" s="32"/>
      <c r="Y66" s="32"/>
      <c r="Z66" s="32"/>
      <c r="AA66" s="20"/>
    </row>
    <row r="67" ht="24.6" customHeight="1" spans="1:27">
      <c r="A67" s="41" t="s">
        <v>142</v>
      </c>
      <c r="B67" s="42"/>
      <c r="C67" s="42"/>
      <c r="D67" s="42"/>
      <c r="E67" s="42"/>
      <c r="F67" s="42"/>
      <c r="G67" s="43"/>
      <c r="H67" s="20"/>
      <c r="I67" s="20"/>
      <c r="J67" s="32"/>
      <c r="K67" s="32"/>
      <c r="L67" s="32"/>
      <c r="M67" s="32"/>
      <c r="N67" s="32"/>
      <c r="O67" s="32"/>
      <c r="P67" s="32"/>
      <c r="Q67" s="32"/>
      <c r="R67" s="32"/>
      <c r="S67" s="32"/>
      <c r="T67" s="32"/>
      <c r="U67" s="32"/>
      <c r="V67" s="32"/>
      <c r="W67" s="32"/>
      <c r="X67" s="32"/>
      <c r="Y67" s="32"/>
      <c r="Z67" s="32"/>
      <c r="AA67" s="20"/>
    </row>
    <row r="68" ht="24.6" customHeight="1" spans="1:27">
      <c r="A68" s="20"/>
      <c r="B68" s="22"/>
      <c r="C68" s="21"/>
      <c r="D68" s="21"/>
      <c r="E68" s="21"/>
      <c r="F68" s="40"/>
      <c r="G68" s="40"/>
      <c r="H68" s="20"/>
      <c r="I68" s="20"/>
      <c r="J68" s="32"/>
      <c r="K68" s="32"/>
      <c r="L68" s="32"/>
      <c r="M68" s="32"/>
      <c r="N68" s="32"/>
      <c r="O68" s="32"/>
      <c r="P68" s="32"/>
      <c r="Q68" s="32"/>
      <c r="R68" s="32"/>
      <c r="S68" s="32"/>
      <c r="T68" s="32"/>
      <c r="U68" s="32"/>
      <c r="V68" s="32"/>
      <c r="W68" s="32"/>
      <c r="X68" s="32"/>
      <c r="Y68" s="32"/>
      <c r="Z68" s="32"/>
      <c r="AA68" s="20"/>
    </row>
    <row r="69" ht="24.6" customHeight="1" spans="1:27">
      <c r="A69" s="44" t="s">
        <v>145</v>
      </c>
      <c r="B69" s="45"/>
      <c r="C69" s="46"/>
      <c r="D69" s="21"/>
      <c r="E69" s="21"/>
      <c r="F69" s="40"/>
      <c r="G69" s="40"/>
      <c r="H69" s="20"/>
      <c r="I69" s="20"/>
      <c r="J69" s="32"/>
      <c r="K69" s="32"/>
      <c r="L69" s="32"/>
      <c r="M69" s="32"/>
      <c r="N69" s="32"/>
      <c r="O69" s="32"/>
      <c r="P69" s="32"/>
      <c r="Q69" s="32"/>
      <c r="R69" s="32"/>
      <c r="S69" s="32"/>
      <c r="T69" s="32"/>
      <c r="U69" s="32"/>
      <c r="V69" s="32"/>
      <c r="W69" s="32"/>
      <c r="X69" s="32"/>
      <c r="Y69" s="32"/>
      <c r="Z69" s="32"/>
      <c r="AA69" s="20"/>
    </row>
    <row r="70" ht="24.6" customHeight="1" spans="1:27">
      <c r="A70" s="20"/>
      <c r="B70" s="22"/>
      <c r="C70" s="21"/>
      <c r="D70" s="21"/>
      <c r="E70" s="21"/>
      <c r="F70" s="40"/>
      <c r="G70" s="40"/>
      <c r="H70" s="20"/>
      <c r="I70" s="20"/>
      <c r="J70" s="32"/>
      <c r="K70" s="32"/>
      <c r="L70" s="32"/>
      <c r="M70" s="32"/>
      <c r="N70" s="32"/>
      <c r="O70" s="32"/>
      <c r="P70" s="32"/>
      <c r="Q70" s="32"/>
      <c r="R70" s="32"/>
      <c r="S70" s="32"/>
      <c r="T70" s="32"/>
      <c r="U70" s="32"/>
      <c r="V70" s="32"/>
      <c r="W70" s="32"/>
      <c r="X70" s="32"/>
      <c r="Y70" s="32"/>
      <c r="Z70" s="32"/>
      <c r="AA70" s="20"/>
    </row>
    <row r="71" ht="24.6" customHeight="1" spans="1:27">
      <c r="A71" s="6" t="s">
        <v>146</v>
      </c>
      <c r="C71" s="6"/>
      <c r="D71" s="6"/>
      <c r="E71" s="6"/>
      <c r="F71" s="6"/>
      <c r="G71" s="6"/>
      <c r="H71" s="6"/>
      <c r="I71" s="6"/>
      <c r="J71" s="6"/>
      <c r="K71" s="6"/>
      <c r="L71" s="6"/>
      <c r="M71" s="6"/>
      <c r="N71" s="6"/>
      <c r="O71" s="6"/>
      <c r="P71" s="6"/>
      <c r="Q71" s="6"/>
      <c r="R71" s="6"/>
      <c r="S71" s="6"/>
      <c r="T71" s="4"/>
      <c r="U71" s="6"/>
      <c r="V71" s="6"/>
      <c r="W71" s="6"/>
      <c r="X71" s="6"/>
      <c r="Y71" s="6"/>
      <c r="Z71" s="6"/>
      <c r="AA71" s="6"/>
    </row>
  </sheetData>
  <mergeCells count="86">
    <mergeCell ref="A1:B1"/>
    <mergeCell ref="A2:AA2"/>
    <mergeCell ref="A3:F3"/>
    <mergeCell ref="O3:Z3"/>
    <mergeCell ref="J4:N4"/>
    <mergeCell ref="O4:R4"/>
    <mergeCell ref="S4:V4"/>
    <mergeCell ref="W4:Z4"/>
    <mergeCell ref="A6:F6"/>
    <mergeCell ref="A67:G67"/>
    <mergeCell ref="A69:C69"/>
    <mergeCell ref="A71:AA71"/>
    <mergeCell ref="A4:A5"/>
    <mergeCell ref="B4:B5"/>
    <mergeCell ref="C4:C5"/>
    <mergeCell ref="C7:C18"/>
    <mergeCell ref="C19:C31"/>
    <mergeCell ref="C32:C39"/>
    <mergeCell ref="C54:C65"/>
    <mergeCell ref="D4:D5"/>
    <mergeCell ref="D7:D18"/>
    <mergeCell ref="D19:D31"/>
    <mergeCell ref="D32:D39"/>
    <mergeCell ref="D54:D65"/>
    <mergeCell ref="E4:E5"/>
    <mergeCell ref="F4:F5"/>
    <mergeCell ref="G4:G5"/>
    <mergeCell ref="G7:G18"/>
    <mergeCell ref="G19:G31"/>
    <mergeCell ref="G32:G39"/>
    <mergeCell ref="H4:H5"/>
    <mergeCell ref="H7:H18"/>
    <mergeCell ref="H19:H31"/>
    <mergeCell ref="H32:H39"/>
    <mergeCell ref="I4:I5"/>
    <mergeCell ref="I7:I18"/>
    <mergeCell ref="I19:I31"/>
    <mergeCell ref="I32:I39"/>
    <mergeCell ref="J7:J18"/>
    <mergeCell ref="J19:J31"/>
    <mergeCell ref="J32:J39"/>
    <mergeCell ref="K7:K18"/>
    <mergeCell ref="K19:K31"/>
    <mergeCell ref="K32:K39"/>
    <mergeCell ref="L7:L18"/>
    <mergeCell ref="L19:L31"/>
    <mergeCell ref="M7:M18"/>
    <mergeCell ref="M19:M31"/>
    <mergeCell ref="M32:M39"/>
    <mergeCell ref="N7:N18"/>
    <mergeCell ref="N19:N31"/>
    <mergeCell ref="N32:N39"/>
    <mergeCell ref="O7:O18"/>
    <mergeCell ref="O19:O31"/>
    <mergeCell ref="O32:O39"/>
    <mergeCell ref="P7:P18"/>
    <mergeCell ref="P19:P31"/>
    <mergeCell ref="P32:P39"/>
    <mergeCell ref="Q7:Q18"/>
    <mergeCell ref="Q19:Q31"/>
    <mergeCell ref="Q32:Q39"/>
    <mergeCell ref="R7:R18"/>
    <mergeCell ref="R19:R30"/>
    <mergeCell ref="R32:R39"/>
    <mergeCell ref="S7:S18"/>
    <mergeCell ref="S19:S31"/>
    <mergeCell ref="S32:S39"/>
    <mergeCell ref="T7:T18"/>
    <mergeCell ref="T19:T31"/>
    <mergeCell ref="T32:T39"/>
    <mergeCell ref="V7:V18"/>
    <mergeCell ref="V19:V31"/>
    <mergeCell ref="V32:V39"/>
    <mergeCell ref="W7:W18"/>
    <mergeCell ref="W19:W31"/>
    <mergeCell ref="W32:W39"/>
    <mergeCell ref="X7:X18"/>
    <mergeCell ref="X19:X31"/>
    <mergeCell ref="X32:X39"/>
    <mergeCell ref="Z7:Z18"/>
    <mergeCell ref="Z19:Z31"/>
    <mergeCell ref="Z32:Z39"/>
    <mergeCell ref="AA4:AA5"/>
    <mergeCell ref="AA7:AA18"/>
    <mergeCell ref="AA19:AA31"/>
    <mergeCell ref="AA32:AA39"/>
  </mergeCells>
  <printOptions horizontalCentered="1"/>
  <pageMargins left="0.433070866141732" right="0.433070866141732" top="0.669291338582677" bottom="0.590551181102362" header="0.118110236220472" footer="0.393700787401575"/>
  <pageSetup paperSize="9" scale="70" orientation="landscape"/>
  <headerFooter alignWithMargins="0" scaleWithDoc="0">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0"/>
  <sheetViews>
    <sheetView zoomScale="70" zoomScaleNormal="70" workbookViewId="0">
      <pane ySplit="5" topLeftCell="A38" activePane="bottomLeft" state="frozen"/>
      <selection/>
      <selection pane="bottomLeft" activeCell="A40" sqref="A40:AA40"/>
    </sheetView>
  </sheetViews>
  <sheetFormatPr defaultColWidth="9" defaultRowHeight="12"/>
  <cols>
    <col min="1" max="1" width="2.7" style="5" customWidth="1"/>
    <col min="2" max="2" width="8" style="7" customWidth="1"/>
    <col min="3" max="3" width="8.5" style="7" customWidth="1"/>
    <col min="4" max="4" width="6.8" style="7" customWidth="1"/>
    <col min="5" max="5" width="11.9" style="6" customWidth="1"/>
    <col min="6" max="6" width="7.9" style="4" customWidth="1"/>
    <col min="7" max="7" width="13.5" style="6" customWidth="1"/>
    <col min="8" max="8" width="9.4" style="7" customWidth="1"/>
    <col min="9" max="9" width="9.6" style="7" customWidth="1"/>
    <col min="10" max="13" width="4.5" style="7" customWidth="1"/>
    <col min="14" max="14" width="7.3" style="7" customWidth="1"/>
    <col min="15" max="16" width="4.6" style="7" customWidth="1"/>
    <col min="17" max="17" width="3.7" style="7" customWidth="1"/>
    <col min="18" max="18" width="5.4" style="7" customWidth="1"/>
    <col min="19" max="22" width="10.9" style="7" customWidth="1"/>
    <col min="23" max="23" width="5.9" style="7" customWidth="1"/>
    <col min="24" max="25" width="9.7" style="7" customWidth="1"/>
    <col min="26" max="26" width="5.5" style="7" customWidth="1"/>
    <col min="27" max="27" width="7.1" style="6" customWidth="1"/>
    <col min="28" max="16384" width="9" style="7"/>
  </cols>
  <sheetData>
    <row r="1" s="1" customFormat="1" ht="15" customHeight="1" spans="1:27">
      <c r="A1" s="49" t="s">
        <v>0</v>
      </c>
      <c r="B1" s="49"/>
      <c r="F1" s="60"/>
      <c r="AA1" s="226"/>
    </row>
    <row r="2" s="48" customFormat="1" ht="73" customHeight="1" spans="1:27">
      <c r="A2" s="10" t="s">
        <v>147</v>
      </c>
      <c r="B2" s="10"/>
      <c r="C2" s="10"/>
      <c r="D2" s="10"/>
      <c r="E2" s="10"/>
      <c r="F2" s="10"/>
      <c r="G2" s="10"/>
      <c r="H2" s="10"/>
      <c r="I2" s="10"/>
      <c r="J2" s="10"/>
      <c r="K2" s="10"/>
      <c r="L2" s="10"/>
      <c r="M2" s="10"/>
      <c r="N2" s="10"/>
      <c r="O2" s="10"/>
      <c r="P2" s="10"/>
      <c r="Q2" s="10"/>
      <c r="R2" s="10"/>
      <c r="S2" s="10"/>
      <c r="T2" s="10"/>
      <c r="U2" s="10"/>
      <c r="V2" s="10"/>
      <c r="W2" s="10"/>
      <c r="X2" s="10"/>
      <c r="Y2" s="10"/>
      <c r="Z2" s="10"/>
      <c r="AA2" s="11"/>
    </row>
    <row r="3" s="2" customFormat="1" ht="43" customHeight="1" spans="1:27">
      <c r="A3" s="12" t="s">
        <v>148</v>
      </c>
      <c r="B3" s="12"/>
      <c r="C3" s="12"/>
      <c r="D3" s="12"/>
      <c r="E3" s="12"/>
      <c r="F3" s="12"/>
      <c r="G3" s="13"/>
      <c r="H3" s="13"/>
      <c r="I3" s="13"/>
      <c r="J3" s="23"/>
      <c r="K3" s="23"/>
      <c r="L3" s="23"/>
      <c r="M3" s="23"/>
      <c r="N3" s="23"/>
      <c r="O3" s="2" t="s">
        <v>3</v>
      </c>
      <c r="AA3" s="250"/>
    </row>
    <row r="4" s="3" customFormat="1" ht="41.1" customHeight="1" spans="1:27">
      <c r="A4" s="14" t="s">
        <v>4</v>
      </c>
      <c r="B4" s="14" t="s">
        <v>5</v>
      </c>
      <c r="C4" s="14" t="s">
        <v>6</v>
      </c>
      <c r="D4" s="14" t="s">
        <v>7</v>
      </c>
      <c r="E4" s="14" t="s">
        <v>8</v>
      </c>
      <c r="F4" s="14" t="s">
        <v>9</v>
      </c>
      <c r="G4" s="14" t="s">
        <v>10</v>
      </c>
      <c r="H4" s="14" t="s">
        <v>11</v>
      </c>
      <c r="I4" s="14" t="s">
        <v>12</v>
      </c>
      <c r="J4" s="14" t="s">
        <v>13</v>
      </c>
      <c r="K4" s="14"/>
      <c r="L4" s="14"/>
      <c r="M4" s="14"/>
      <c r="N4" s="14"/>
      <c r="O4" s="24" t="s">
        <v>14</v>
      </c>
      <c r="P4" s="24"/>
      <c r="Q4" s="24"/>
      <c r="R4" s="24"/>
      <c r="S4" s="14" t="s">
        <v>15</v>
      </c>
      <c r="T4" s="14"/>
      <c r="U4" s="14"/>
      <c r="V4" s="14"/>
      <c r="W4" s="24" t="s">
        <v>16</v>
      </c>
      <c r="X4" s="24"/>
      <c r="Y4" s="24"/>
      <c r="Z4" s="24"/>
      <c r="AA4" s="14" t="s">
        <v>17</v>
      </c>
    </row>
    <row r="5" s="3" customFormat="1" ht="69" customHeight="1" spans="1:27">
      <c r="A5" s="14"/>
      <c r="B5" s="14"/>
      <c r="C5" s="14"/>
      <c r="D5" s="14"/>
      <c r="E5" s="14"/>
      <c r="F5" s="14"/>
      <c r="G5" s="14"/>
      <c r="H5" s="14"/>
      <c r="I5" s="14"/>
      <c r="J5" s="14" t="s">
        <v>18</v>
      </c>
      <c r="K5" s="14" t="s">
        <v>19</v>
      </c>
      <c r="L5" s="14" t="s">
        <v>20</v>
      </c>
      <c r="M5" s="14" t="s">
        <v>21</v>
      </c>
      <c r="N5" s="14" t="s">
        <v>22</v>
      </c>
      <c r="O5" s="14" t="s">
        <v>23</v>
      </c>
      <c r="P5" s="14" t="s">
        <v>24</v>
      </c>
      <c r="Q5" s="14" t="s">
        <v>25</v>
      </c>
      <c r="R5" s="14" t="s">
        <v>22</v>
      </c>
      <c r="S5" s="28" t="s">
        <v>26</v>
      </c>
      <c r="T5" s="28" t="s">
        <v>27</v>
      </c>
      <c r="U5" s="28" t="s">
        <v>28</v>
      </c>
      <c r="V5" s="28" t="s">
        <v>29</v>
      </c>
      <c r="W5" s="28" t="s">
        <v>26</v>
      </c>
      <c r="X5" s="28" t="s">
        <v>27</v>
      </c>
      <c r="Y5" s="28" t="s">
        <v>28</v>
      </c>
      <c r="Z5" s="28" t="s">
        <v>29</v>
      </c>
      <c r="AA5" s="14"/>
    </row>
    <row r="6" s="3" customFormat="1" ht="27.45" customHeight="1" spans="1:27">
      <c r="A6" s="14" t="s">
        <v>30</v>
      </c>
      <c r="B6" s="14" t="s">
        <v>31</v>
      </c>
      <c r="C6" s="14" t="s">
        <v>32</v>
      </c>
      <c r="D6" s="14" t="s">
        <v>33</v>
      </c>
      <c r="E6" s="14" t="s">
        <v>34</v>
      </c>
      <c r="F6" s="14" t="s">
        <v>35</v>
      </c>
      <c r="G6" s="14" t="s">
        <v>36</v>
      </c>
      <c r="H6" s="14" t="s">
        <v>37</v>
      </c>
      <c r="I6" s="14" t="s">
        <v>38</v>
      </c>
      <c r="J6" s="14" t="s">
        <v>39</v>
      </c>
      <c r="K6" s="14"/>
      <c r="L6" s="14"/>
      <c r="M6" s="14"/>
      <c r="N6" s="14"/>
      <c r="O6" s="14" t="s">
        <v>40</v>
      </c>
      <c r="P6" s="14"/>
      <c r="Q6" s="14"/>
      <c r="R6" s="14"/>
      <c r="S6" s="14" t="s">
        <v>41</v>
      </c>
      <c r="T6" s="14"/>
      <c r="U6" s="14"/>
      <c r="V6" s="14"/>
      <c r="W6" s="14" t="s">
        <v>42</v>
      </c>
      <c r="X6" s="14"/>
      <c r="Y6" s="14"/>
      <c r="Z6" s="14"/>
      <c r="AA6" s="14"/>
    </row>
    <row r="7" s="167" customFormat="1" ht="22.5" customHeight="1" spans="1:27">
      <c r="A7" s="115" t="s">
        <v>43</v>
      </c>
      <c r="B7" s="115"/>
      <c r="C7" s="115"/>
      <c r="D7" s="115"/>
      <c r="E7" s="115"/>
      <c r="F7" s="115"/>
      <c r="G7" s="115"/>
      <c r="H7" s="14"/>
      <c r="I7" s="14"/>
      <c r="J7" s="14"/>
      <c r="K7" s="14"/>
      <c r="L7" s="14"/>
      <c r="M7" s="14"/>
      <c r="N7" s="14"/>
      <c r="O7" s="14"/>
      <c r="P7" s="14"/>
      <c r="Q7" s="14"/>
      <c r="R7" s="14"/>
      <c r="S7" s="28"/>
      <c r="T7" s="28"/>
      <c r="U7" s="28"/>
      <c r="V7" s="28"/>
      <c r="W7" s="28"/>
      <c r="X7" s="28"/>
      <c r="Y7" s="28"/>
      <c r="Z7" s="28"/>
      <c r="AA7" s="14"/>
    </row>
    <row r="8" s="5" customFormat="1" ht="43.8" customHeight="1" spans="1:27">
      <c r="A8" s="20">
        <v>1</v>
      </c>
      <c r="B8" s="20" t="s">
        <v>149</v>
      </c>
      <c r="C8" s="21"/>
      <c r="D8" s="21"/>
      <c r="E8" s="21" t="s">
        <v>150</v>
      </c>
      <c r="F8" s="21" t="s">
        <v>57</v>
      </c>
      <c r="G8" s="21" t="s">
        <v>151</v>
      </c>
      <c r="H8" s="20" t="s">
        <v>58</v>
      </c>
      <c r="I8" s="21" t="s">
        <v>152</v>
      </c>
      <c r="J8" s="21" t="s">
        <v>18</v>
      </c>
      <c r="K8" s="21"/>
      <c r="L8" s="21"/>
      <c r="M8" s="21"/>
      <c r="N8" s="21"/>
      <c r="O8" s="21"/>
      <c r="P8" s="21"/>
      <c r="Q8" s="21" t="s">
        <v>25</v>
      </c>
      <c r="R8" s="21"/>
      <c r="S8" s="21" t="s">
        <v>65</v>
      </c>
      <c r="T8" s="21" t="s">
        <v>153</v>
      </c>
      <c r="U8" s="29"/>
      <c r="V8" s="21" t="s">
        <v>154</v>
      </c>
      <c r="W8" s="21">
        <v>11</v>
      </c>
      <c r="X8" s="21">
        <v>1074.979</v>
      </c>
      <c r="Y8" s="29"/>
      <c r="Z8" s="21">
        <v>19.1</v>
      </c>
      <c r="AA8" s="21"/>
    </row>
    <row r="9" s="5" customFormat="1" ht="43.8" customHeight="1" spans="1:27">
      <c r="A9" s="20">
        <v>2</v>
      </c>
      <c r="B9" s="20" t="s">
        <v>149</v>
      </c>
      <c r="C9" s="21"/>
      <c r="D9" s="21"/>
      <c r="E9" s="21" t="s">
        <v>155</v>
      </c>
      <c r="F9" s="21" t="s">
        <v>57</v>
      </c>
      <c r="G9" s="21" t="s">
        <v>151</v>
      </c>
      <c r="H9" s="20" t="s">
        <v>58</v>
      </c>
      <c r="I9" s="21" t="s">
        <v>152</v>
      </c>
      <c r="J9" s="21" t="s">
        <v>18</v>
      </c>
      <c r="K9" s="21"/>
      <c r="L9" s="21"/>
      <c r="M9" s="21"/>
      <c r="N9" s="21"/>
      <c r="O9" s="21"/>
      <c r="P9" s="21"/>
      <c r="Q9" s="21" t="s">
        <v>25</v>
      </c>
      <c r="R9" s="21"/>
      <c r="S9" s="21" t="s">
        <v>65</v>
      </c>
      <c r="T9" s="21" t="s">
        <v>153</v>
      </c>
      <c r="U9" s="29"/>
      <c r="V9" s="21" t="s">
        <v>154</v>
      </c>
      <c r="W9" s="21">
        <v>11</v>
      </c>
      <c r="X9" s="21">
        <v>1074.979</v>
      </c>
      <c r="Y9" s="29"/>
      <c r="Z9" s="21">
        <v>19.1</v>
      </c>
      <c r="AA9" s="21"/>
    </row>
    <row r="10" s="5" customFormat="1" ht="43.8" customHeight="1" spans="1:27">
      <c r="A10" s="20">
        <v>3</v>
      </c>
      <c r="B10" s="20" t="s">
        <v>149</v>
      </c>
      <c r="C10" s="21"/>
      <c r="D10" s="21"/>
      <c r="E10" s="21" t="s">
        <v>156</v>
      </c>
      <c r="F10" s="21" t="s">
        <v>57</v>
      </c>
      <c r="G10" s="21" t="s">
        <v>151</v>
      </c>
      <c r="H10" s="20" t="s">
        <v>58</v>
      </c>
      <c r="I10" s="21" t="s">
        <v>152</v>
      </c>
      <c r="J10" s="21" t="s">
        <v>18</v>
      </c>
      <c r="K10" s="21"/>
      <c r="L10" s="21"/>
      <c r="M10" s="21"/>
      <c r="N10" s="21"/>
      <c r="O10" s="21"/>
      <c r="P10" s="21"/>
      <c r="Q10" s="21" t="s">
        <v>25</v>
      </c>
      <c r="R10" s="21"/>
      <c r="S10" s="21" t="s">
        <v>65</v>
      </c>
      <c r="T10" s="21" t="s">
        <v>153</v>
      </c>
      <c r="U10" s="29"/>
      <c r="V10" s="21" t="s">
        <v>154</v>
      </c>
      <c r="W10" s="21">
        <v>11</v>
      </c>
      <c r="X10" s="21">
        <v>1074.979</v>
      </c>
      <c r="Y10" s="29"/>
      <c r="Z10" s="21">
        <v>19.1</v>
      </c>
      <c r="AA10" s="21"/>
    </row>
    <row r="11" s="5" customFormat="1" ht="43.8" customHeight="1" spans="1:27">
      <c r="A11" s="20">
        <v>4</v>
      </c>
      <c r="B11" s="20" t="s">
        <v>149</v>
      </c>
      <c r="C11" s="21"/>
      <c r="D11" s="21"/>
      <c r="E11" s="21" t="s">
        <v>157</v>
      </c>
      <c r="F11" s="21" t="s">
        <v>57</v>
      </c>
      <c r="G11" s="21" t="s">
        <v>158</v>
      </c>
      <c r="H11" s="21" t="s">
        <v>159</v>
      </c>
      <c r="I11" s="21" t="s">
        <v>133</v>
      </c>
      <c r="J11" s="21"/>
      <c r="K11" s="21" t="s">
        <v>19</v>
      </c>
      <c r="L11" s="21"/>
      <c r="M11" s="21"/>
      <c r="N11" s="21"/>
      <c r="O11" s="21" t="s">
        <v>23</v>
      </c>
      <c r="P11" s="21"/>
      <c r="Q11" s="21"/>
      <c r="R11" s="21"/>
      <c r="S11" s="21" t="s">
        <v>160</v>
      </c>
      <c r="T11" s="21" t="s">
        <v>161</v>
      </c>
      <c r="U11" s="29"/>
      <c r="V11" s="21" t="s">
        <v>89</v>
      </c>
      <c r="W11" s="21">
        <v>8.4811</v>
      </c>
      <c r="X11" s="180">
        <v>226.694</v>
      </c>
      <c r="Y11" s="251"/>
      <c r="Z11" s="29"/>
      <c r="AA11" s="21"/>
    </row>
    <row r="12" s="5" customFormat="1" ht="43.8" customHeight="1" spans="1:27">
      <c r="A12" s="20">
        <v>5</v>
      </c>
      <c r="B12" s="20" t="s">
        <v>149</v>
      </c>
      <c r="C12" s="21"/>
      <c r="D12" s="21"/>
      <c r="E12" s="21" t="s">
        <v>162</v>
      </c>
      <c r="F12" s="21" t="s">
        <v>57</v>
      </c>
      <c r="G12" s="21"/>
      <c r="H12" s="21"/>
      <c r="I12" s="21"/>
      <c r="J12" s="21"/>
      <c r="K12" s="21"/>
      <c r="L12" s="21"/>
      <c r="M12" s="21"/>
      <c r="N12" s="21"/>
      <c r="O12" s="21"/>
      <c r="P12" s="21"/>
      <c r="Q12" s="21"/>
      <c r="R12" s="21"/>
      <c r="S12" s="21"/>
      <c r="T12" s="21"/>
      <c r="U12" s="29"/>
      <c r="V12" s="21"/>
      <c r="W12" s="21"/>
      <c r="X12" s="180"/>
      <c r="Y12" s="251"/>
      <c r="Z12" s="29"/>
      <c r="AA12" s="21"/>
    </row>
    <row r="13" s="5" customFormat="1" ht="43.8" customHeight="1" spans="1:27">
      <c r="A13" s="20">
        <v>6</v>
      </c>
      <c r="B13" s="20" t="s">
        <v>149</v>
      </c>
      <c r="C13" s="21"/>
      <c r="D13" s="21"/>
      <c r="E13" s="21" t="s">
        <v>163</v>
      </c>
      <c r="F13" s="21" t="s">
        <v>57</v>
      </c>
      <c r="G13" s="21"/>
      <c r="H13" s="21"/>
      <c r="I13" s="21"/>
      <c r="J13" s="21"/>
      <c r="K13" s="21"/>
      <c r="L13" s="21"/>
      <c r="M13" s="21"/>
      <c r="N13" s="21"/>
      <c r="O13" s="21"/>
      <c r="P13" s="21"/>
      <c r="Q13" s="21"/>
      <c r="R13" s="21"/>
      <c r="S13" s="21"/>
      <c r="T13" s="21"/>
      <c r="U13" s="29"/>
      <c r="V13" s="21"/>
      <c r="W13" s="21"/>
      <c r="X13" s="180"/>
      <c r="Y13" s="251"/>
      <c r="Z13" s="29"/>
      <c r="AA13" s="21"/>
    </row>
    <row r="14" s="5" customFormat="1" ht="58.8" customHeight="1" spans="1:27">
      <c r="A14" s="20">
        <v>7</v>
      </c>
      <c r="B14" s="20" t="s">
        <v>149</v>
      </c>
      <c r="C14" s="21"/>
      <c r="D14" s="21"/>
      <c r="E14" s="21" t="s">
        <v>164</v>
      </c>
      <c r="F14" s="21" t="s">
        <v>57</v>
      </c>
      <c r="G14" s="21" t="s">
        <v>165</v>
      </c>
      <c r="H14" s="21" t="s">
        <v>58</v>
      </c>
      <c r="I14" s="21" t="s">
        <v>133</v>
      </c>
      <c r="J14" s="21"/>
      <c r="K14" s="21"/>
      <c r="L14" s="21"/>
      <c r="M14" s="21"/>
      <c r="N14" s="33" t="s">
        <v>166</v>
      </c>
      <c r="O14" s="21"/>
      <c r="P14" s="21"/>
      <c r="Q14" s="21" t="s">
        <v>25</v>
      </c>
      <c r="R14" s="21"/>
      <c r="S14" s="21" t="s">
        <v>167</v>
      </c>
      <c r="T14" s="21" t="s">
        <v>168</v>
      </c>
      <c r="U14" s="29"/>
      <c r="V14" s="21" t="s">
        <v>169</v>
      </c>
      <c r="W14" s="21">
        <v>11.06</v>
      </c>
      <c r="X14" s="21">
        <v>552.62</v>
      </c>
      <c r="Y14" s="29"/>
      <c r="Z14" s="21">
        <v>11.55</v>
      </c>
      <c r="AA14" s="21"/>
    </row>
    <row r="15" s="5" customFormat="1" ht="58.2" customHeight="1" spans="1:27">
      <c r="A15" s="20">
        <v>8</v>
      </c>
      <c r="B15" s="20" t="s">
        <v>149</v>
      </c>
      <c r="C15" s="21"/>
      <c r="D15" s="21"/>
      <c r="E15" s="21" t="s">
        <v>170</v>
      </c>
      <c r="F15" s="21" t="s">
        <v>57</v>
      </c>
      <c r="G15" s="21"/>
      <c r="H15" s="21"/>
      <c r="I15" s="21"/>
      <c r="J15" s="21"/>
      <c r="K15" s="21"/>
      <c r="L15" s="21"/>
      <c r="M15" s="21"/>
      <c r="N15" s="33"/>
      <c r="O15" s="21"/>
      <c r="P15" s="21"/>
      <c r="Q15" s="21"/>
      <c r="R15" s="21"/>
      <c r="S15" s="21"/>
      <c r="T15" s="21"/>
      <c r="U15" s="29"/>
      <c r="V15" s="21"/>
      <c r="W15" s="21"/>
      <c r="X15" s="21"/>
      <c r="Y15" s="29"/>
      <c r="Z15" s="21"/>
      <c r="AA15" s="21"/>
    </row>
    <row r="16" s="5" customFormat="1" ht="57" customHeight="1" spans="1:27">
      <c r="A16" s="20">
        <v>9</v>
      </c>
      <c r="B16" s="20" t="s">
        <v>149</v>
      </c>
      <c r="C16" s="21"/>
      <c r="D16" s="21"/>
      <c r="E16" s="21" t="s">
        <v>171</v>
      </c>
      <c r="F16" s="21" t="s">
        <v>57</v>
      </c>
      <c r="G16" s="21" t="s">
        <v>139</v>
      </c>
      <c r="H16" s="20" t="s">
        <v>172</v>
      </c>
      <c r="I16" s="21" t="s">
        <v>173</v>
      </c>
      <c r="J16" s="20"/>
      <c r="K16" s="20"/>
      <c r="L16" s="20"/>
      <c r="M16" s="20"/>
      <c r="N16" s="21" t="s">
        <v>174</v>
      </c>
      <c r="O16" s="20"/>
      <c r="P16" s="20"/>
      <c r="Q16" s="20" t="s">
        <v>58</v>
      </c>
      <c r="R16" s="20"/>
      <c r="S16" s="21" t="s">
        <v>175</v>
      </c>
      <c r="T16" s="21" t="s">
        <v>176</v>
      </c>
      <c r="U16" s="29"/>
      <c r="V16" s="21" t="s">
        <v>177</v>
      </c>
      <c r="W16" s="20">
        <v>1.62</v>
      </c>
      <c r="X16" s="20">
        <v>62.25</v>
      </c>
      <c r="Y16" s="63"/>
      <c r="Z16" s="20">
        <v>1.65</v>
      </c>
      <c r="AA16" s="21"/>
    </row>
    <row r="17" s="5" customFormat="1" ht="43.8" customHeight="1" spans="1:27">
      <c r="A17" s="20">
        <v>10</v>
      </c>
      <c r="B17" s="20" t="s">
        <v>149</v>
      </c>
      <c r="C17" s="21"/>
      <c r="D17" s="21"/>
      <c r="E17" s="21" t="s">
        <v>178</v>
      </c>
      <c r="F17" s="21" t="s">
        <v>57</v>
      </c>
      <c r="G17" s="21" t="s">
        <v>151</v>
      </c>
      <c r="H17" s="20" t="s">
        <v>58</v>
      </c>
      <c r="I17" s="21" t="s">
        <v>152</v>
      </c>
      <c r="J17" s="21" t="s">
        <v>18</v>
      </c>
      <c r="K17" s="21"/>
      <c r="L17" s="21"/>
      <c r="M17" s="21"/>
      <c r="N17" s="21"/>
      <c r="O17" s="21"/>
      <c r="P17" s="21"/>
      <c r="Q17" s="21" t="s">
        <v>25</v>
      </c>
      <c r="R17" s="21"/>
      <c r="S17" s="21" t="s">
        <v>65</v>
      </c>
      <c r="T17" s="21" t="s">
        <v>153</v>
      </c>
      <c r="U17" s="29"/>
      <c r="V17" s="21" t="s">
        <v>154</v>
      </c>
      <c r="W17" s="21">
        <v>11</v>
      </c>
      <c r="X17" s="21">
        <v>1074.979</v>
      </c>
      <c r="Y17" s="29"/>
      <c r="Z17" s="21">
        <v>19.1</v>
      </c>
      <c r="AA17" s="21"/>
    </row>
    <row r="18" s="5" customFormat="1" ht="43.8" customHeight="1" spans="1:27">
      <c r="A18" s="20">
        <v>11</v>
      </c>
      <c r="B18" s="20" t="s">
        <v>149</v>
      </c>
      <c r="C18" s="21"/>
      <c r="D18" s="21"/>
      <c r="E18" s="21" t="s">
        <v>179</v>
      </c>
      <c r="F18" s="21" t="s">
        <v>57</v>
      </c>
      <c r="G18" s="21" t="s">
        <v>151</v>
      </c>
      <c r="H18" s="20" t="s">
        <v>58</v>
      </c>
      <c r="I18" s="21" t="s">
        <v>152</v>
      </c>
      <c r="J18" s="21" t="s">
        <v>18</v>
      </c>
      <c r="K18" s="21"/>
      <c r="L18" s="21"/>
      <c r="M18" s="21"/>
      <c r="N18" s="21"/>
      <c r="O18" s="21"/>
      <c r="P18" s="21"/>
      <c r="Q18" s="21" t="s">
        <v>25</v>
      </c>
      <c r="R18" s="21"/>
      <c r="S18" s="21" t="s">
        <v>65</v>
      </c>
      <c r="T18" s="21" t="s">
        <v>153</v>
      </c>
      <c r="U18" s="29"/>
      <c r="V18" s="21" t="s">
        <v>154</v>
      </c>
      <c r="W18" s="21">
        <v>11</v>
      </c>
      <c r="X18" s="21">
        <v>1074.979</v>
      </c>
      <c r="Y18" s="29"/>
      <c r="Z18" s="21">
        <v>19.1</v>
      </c>
      <c r="AA18" s="21"/>
    </row>
    <row r="19" s="5" customFormat="1" ht="43.8" customHeight="1" spans="1:27">
      <c r="A19" s="20">
        <v>12</v>
      </c>
      <c r="B19" s="20" t="s">
        <v>149</v>
      </c>
      <c r="C19" s="21"/>
      <c r="D19" s="21"/>
      <c r="E19" s="21" t="s">
        <v>180</v>
      </c>
      <c r="F19" s="21" t="s">
        <v>57</v>
      </c>
      <c r="G19" s="21" t="s">
        <v>151</v>
      </c>
      <c r="H19" s="20" t="s">
        <v>58</v>
      </c>
      <c r="I19" s="21" t="s">
        <v>152</v>
      </c>
      <c r="J19" s="21" t="s">
        <v>18</v>
      </c>
      <c r="K19" s="21"/>
      <c r="L19" s="21"/>
      <c r="M19" s="21"/>
      <c r="N19" s="21"/>
      <c r="O19" s="21"/>
      <c r="P19" s="21"/>
      <c r="Q19" s="21" t="s">
        <v>25</v>
      </c>
      <c r="R19" s="21"/>
      <c r="S19" s="21" t="s">
        <v>65</v>
      </c>
      <c r="T19" s="21" t="s">
        <v>153</v>
      </c>
      <c r="U19" s="29"/>
      <c r="V19" s="21" t="s">
        <v>154</v>
      </c>
      <c r="W19" s="21">
        <v>11</v>
      </c>
      <c r="X19" s="21">
        <v>1074.979</v>
      </c>
      <c r="Y19" s="29"/>
      <c r="Z19" s="21">
        <v>19.1</v>
      </c>
      <c r="AA19" s="21"/>
    </row>
    <row r="20" s="5" customFormat="1" ht="43.8" customHeight="1" spans="1:27">
      <c r="A20" s="20">
        <v>13</v>
      </c>
      <c r="B20" s="20" t="s">
        <v>149</v>
      </c>
      <c r="C20" s="21"/>
      <c r="D20" s="21"/>
      <c r="E20" s="21" t="s">
        <v>181</v>
      </c>
      <c r="F20" s="21" t="s">
        <v>57</v>
      </c>
      <c r="G20" s="21" t="s">
        <v>151</v>
      </c>
      <c r="H20" s="20" t="s">
        <v>58</v>
      </c>
      <c r="I20" s="21" t="s">
        <v>152</v>
      </c>
      <c r="J20" s="21" t="s">
        <v>18</v>
      </c>
      <c r="K20" s="21"/>
      <c r="L20" s="21"/>
      <c r="M20" s="21"/>
      <c r="N20" s="21"/>
      <c r="O20" s="21"/>
      <c r="P20" s="21"/>
      <c r="Q20" s="21" t="s">
        <v>25</v>
      </c>
      <c r="R20" s="21"/>
      <c r="S20" s="21" t="s">
        <v>65</v>
      </c>
      <c r="T20" s="21" t="s">
        <v>153</v>
      </c>
      <c r="U20" s="29"/>
      <c r="V20" s="21" t="s">
        <v>154</v>
      </c>
      <c r="W20" s="21">
        <v>11</v>
      </c>
      <c r="X20" s="21">
        <v>1074.979</v>
      </c>
      <c r="Y20" s="29"/>
      <c r="Z20" s="21">
        <v>19.1</v>
      </c>
      <c r="AA20" s="21"/>
    </row>
    <row r="21" s="5" customFormat="1" ht="43.8" customHeight="1" spans="1:27">
      <c r="A21" s="20">
        <v>14</v>
      </c>
      <c r="B21" s="20" t="s">
        <v>149</v>
      </c>
      <c r="C21" s="21"/>
      <c r="D21" s="21"/>
      <c r="E21" s="21" t="s">
        <v>182</v>
      </c>
      <c r="F21" s="21" t="s">
        <v>57</v>
      </c>
      <c r="G21" s="21" t="s">
        <v>151</v>
      </c>
      <c r="H21" s="20" t="s">
        <v>58</v>
      </c>
      <c r="I21" s="21" t="s">
        <v>152</v>
      </c>
      <c r="J21" s="21" t="s">
        <v>18</v>
      </c>
      <c r="K21" s="21"/>
      <c r="L21" s="21"/>
      <c r="M21" s="21"/>
      <c r="N21" s="21"/>
      <c r="O21" s="21"/>
      <c r="P21" s="21"/>
      <c r="Q21" s="21" t="s">
        <v>25</v>
      </c>
      <c r="R21" s="21"/>
      <c r="S21" s="21" t="s">
        <v>65</v>
      </c>
      <c r="T21" s="21" t="s">
        <v>153</v>
      </c>
      <c r="U21" s="29"/>
      <c r="V21" s="21" t="s">
        <v>154</v>
      </c>
      <c r="W21" s="21">
        <v>11</v>
      </c>
      <c r="X21" s="21">
        <v>1074.979</v>
      </c>
      <c r="Y21" s="29"/>
      <c r="Z21" s="21">
        <v>19.1</v>
      </c>
      <c r="AA21" s="21"/>
    </row>
    <row r="22" s="5" customFormat="1" ht="43.8" customHeight="1" spans="1:27">
      <c r="A22" s="20">
        <v>15</v>
      </c>
      <c r="B22" s="20" t="s">
        <v>149</v>
      </c>
      <c r="C22" s="21"/>
      <c r="D22" s="21"/>
      <c r="E22" s="21" t="s">
        <v>183</v>
      </c>
      <c r="F22" s="21" t="s">
        <v>57</v>
      </c>
      <c r="G22" s="21" t="s">
        <v>151</v>
      </c>
      <c r="H22" s="20" t="s">
        <v>58</v>
      </c>
      <c r="I22" s="21" t="s">
        <v>152</v>
      </c>
      <c r="J22" s="21" t="s">
        <v>18</v>
      </c>
      <c r="K22" s="21"/>
      <c r="L22" s="21"/>
      <c r="M22" s="21"/>
      <c r="N22" s="21"/>
      <c r="O22" s="21"/>
      <c r="P22" s="21"/>
      <c r="Q22" s="21" t="s">
        <v>25</v>
      </c>
      <c r="R22" s="21"/>
      <c r="S22" s="21" t="s">
        <v>65</v>
      </c>
      <c r="T22" s="21" t="s">
        <v>153</v>
      </c>
      <c r="U22" s="29"/>
      <c r="V22" s="21" t="s">
        <v>154</v>
      </c>
      <c r="W22" s="21">
        <v>11</v>
      </c>
      <c r="X22" s="21">
        <v>1074.979</v>
      </c>
      <c r="Y22" s="29"/>
      <c r="Z22" s="21">
        <v>19.1</v>
      </c>
      <c r="AA22" s="21"/>
    </row>
    <row r="23" s="5" customFormat="1" ht="43.8" customHeight="1" spans="1:27">
      <c r="A23" s="20">
        <v>16</v>
      </c>
      <c r="B23" s="20" t="s">
        <v>149</v>
      </c>
      <c r="C23" s="21"/>
      <c r="D23" s="21"/>
      <c r="E23" s="21" t="s">
        <v>184</v>
      </c>
      <c r="F23" s="21" t="s">
        <v>57</v>
      </c>
      <c r="G23" s="21" t="s">
        <v>151</v>
      </c>
      <c r="H23" s="20" t="s">
        <v>58</v>
      </c>
      <c r="I23" s="21" t="s">
        <v>152</v>
      </c>
      <c r="J23" s="21" t="s">
        <v>18</v>
      </c>
      <c r="K23" s="21"/>
      <c r="L23" s="21"/>
      <c r="M23" s="21"/>
      <c r="N23" s="21"/>
      <c r="O23" s="21"/>
      <c r="P23" s="21"/>
      <c r="Q23" s="21" t="s">
        <v>25</v>
      </c>
      <c r="R23" s="21"/>
      <c r="S23" s="21" t="s">
        <v>65</v>
      </c>
      <c r="T23" s="21" t="s">
        <v>153</v>
      </c>
      <c r="U23" s="29"/>
      <c r="V23" s="21" t="s">
        <v>154</v>
      </c>
      <c r="W23" s="21">
        <v>11</v>
      </c>
      <c r="X23" s="21">
        <v>1074.979</v>
      </c>
      <c r="Y23" s="29"/>
      <c r="Z23" s="21">
        <v>19.1</v>
      </c>
      <c r="AA23" s="21"/>
    </row>
    <row r="24" s="5" customFormat="1" ht="43.8" customHeight="1" spans="1:27">
      <c r="A24" s="20">
        <v>17</v>
      </c>
      <c r="B24" s="20" t="s">
        <v>149</v>
      </c>
      <c r="C24" s="21"/>
      <c r="D24" s="21"/>
      <c r="E24" s="21" t="s">
        <v>185</v>
      </c>
      <c r="F24" s="177" t="s">
        <v>92</v>
      </c>
      <c r="G24" s="21" t="s">
        <v>186</v>
      </c>
      <c r="H24" s="20" t="s">
        <v>58</v>
      </c>
      <c r="I24" s="21" t="s">
        <v>51</v>
      </c>
      <c r="J24" s="32"/>
      <c r="K24" s="32"/>
      <c r="L24" s="32"/>
      <c r="M24" s="32"/>
      <c r="N24" s="22" t="s">
        <v>187</v>
      </c>
      <c r="O24" s="32"/>
      <c r="P24" s="32"/>
      <c r="Q24" s="64" t="s">
        <v>25</v>
      </c>
      <c r="R24" s="32"/>
      <c r="S24" s="32" t="s">
        <v>188</v>
      </c>
      <c r="T24" s="22" t="s">
        <v>189</v>
      </c>
      <c r="U24" s="36"/>
      <c r="V24" s="32" t="s">
        <v>55</v>
      </c>
      <c r="W24" s="20">
        <v>2.875</v>
      </c>
      <c r="X24" s="20">
        <v>255.19</v>
      </c>
      <c r="Y24" s="63"/>
      <c r="Z24" s="20">
        <v>4.95</v>
      </c>
      <c r="AA24" s="21"/>
    </row>
    <row r="25" s="5" customFormat="1" ht="43.8" customHeight="1" spans="1:27">
      <c r="A25" s="20">
        <v>18</v>
      </c>
      <c r="B25" s="20" t="s">
        <v>149</v>
      </c>
      <c r="C25" s="21"/>
      <c r="D25" s="21"/>
      <c r="E25" s="21" t="s">
        <v>190</v>
      </c>
      <c r="F25" s="177" t="s">
        <v>92</v>
      </c>
      <c r="G25" s="21" t="s">
        <v>191</v>
      </c>
      <c r="H25" s="20" t="s">
        <v>58</v>
      </c>
      <c r="I25" s="21" t="s">
        <v>51</v>
      </c>
      <c r="J25" s="32"/>
      <c r="K25" s="32"/>
      <c r="L25" s="32"/>
      <c r="M25" s="32"/>
      <c r="N25" s="22" t="s">
        <v>187</v>
      </c>
      <c r="O25" s="32"/>
      <c r="P25" s="32"/>
      <c r="Q25" s="64" t="s">
        <v>25</v>
      </c>
      <c r="R25" s="32"/>
      <c r="S25" s="32" t="s">
        <v>188</v>
      </c>
      <c r="T25" s="22" t="s">
        <v>192</v>
      </c>
      <c r="U25" s="36"/>
      <c r="V25" s="32" t="s">
        <v>193</v>
      </c>
      <c r="W25" s="20">
        <v>2.875</v>
      </c>
      <c r="X25" s="20">
        <v>241.11</v>
      </c>
      <c r="Y25" s="63"/>
      <c r="Z25" s="20">
        <v>4.95</v>
      </c>
      <c r="AA25" s="21"/>
    </row>
    <row r="26" s="5" customFormat="1" ht="43.8" customHeight="1" spans="1:27">
      <c r="A26" s="20">
        <v>19</v>
      </c>
      <c r="B26" s="20" t="s">
        <v>149</v>
      </c>
      <c r="C26" s="21"/>
      <c r="D26" s="21"/>
      <c r="E26" s="21" t="s">
        <v>194</v>
      </c>
      <c r="F26" s="177" t="s">
        <v>195</v>
      </c>
      <c r="G26" s="21" t="s">
        <v>196</v>
      </c>
      <c r="H26" s="21" t="s">
        <v>58</v>
      </c>
      <c r="I26" s="21" t="s">
        <v>133</v>
      </c>
      <c r="J26" s="21"/>
      <c r="K26" s="21"/>
      <c r="L26" s="21"/>
      <c r="M26" s="21"/>
      <c r="N26" s="21" t="s">
        <v>197</v>
      </c>
      <c r="O26" s="21"/>
      <c r="P26" s="21"/>
      <c r="Q26" s="21" t="s">
        <v>25</v>
      </c>
      <c r="R26" s="21"/>
      <c r="S26" s="21" t="s">
        <v>198</v>
      </c>
      <c r="T26" s="21" t="s">
        <v>199</v>
      </c>
      <c r="U26" s="29"/>
      <c r="V26" s="21" t="s">
        <v>200</v>
      </c>
      <c r="W26" s="21">
        <v>6.5014</v>
      </c>
      <c r="X26" s="21">
        <v>200</v>
      </c>
      <c r="Y26" s="29"/>
      <c r="Z26" s="21">
        <v>4.3197</v>
      </c>
      <c r="AA26" s="21"/>
    </row>
    <row r="27" s="5" customFormat="1" ht="139.8" customHeight="1" spans="1:27">
      <c r="A27" s="20">
        <v>5</v>
      </c>
      <c r="B27" s="20" t="s">
        <v>149</v>
      </c>
      <c r="C27" s="22" t="s">
        <v>98</v>
      </c>
      <c r="D27" s="22" t="s">
        <v>99</v>
      </c>
      <c r="E27" s="21" t="s">
        <v>201</v>
      </c>
      <c r="F27" s="21" t="s">
        <v>138</v>
      </c>
      <c r="G27" s="21" t="s">
        <v>202</v>
      </c>
      <c r="H27" s="21" t="s">
        <v>58</v>
      </c>
      <c r="I27" s="21" t="s">
        <v>203</v>
      </c>
      <c r="J27" s="21" t="s">
        <v>18</v>
      </c>
      <c r="K27" s="21"/>
      <c r="L27" s="21"/>
      <c r="M27" s="21"/>
      <c r="N27" s="21"/>
      <c r="O27" s="21"/>
      <c r="P27" s="21"/>
      <c r="Q27" s="21" t="s">
        <v>25</v>
      </c>
      <c r="R27" s="21"/>
      <c r="S27" s="21" t="s">
        <v>204</v>
      </c>
      <c r="T27" s="21" t="s">
        <v>205</v>
      </c>
      <c r="U27" s="29"/>
      <c r="V27" s="21" t="s">
        <v>206</v>
      </c>
      <c r="W27" s="21">
        <v>2.21</v>
      </c>
      <c r="X27" s="21">
        <v>91.1888</v>
      </c>
      <c r="Y27" s="29"/>
      <c r="Z27" s="21">
        <v>2</v>
      </c>
      <c r="AA27" s="21"/>
    </row>
    <row r="28" s="5" customFormat="1" ht="72" customHeight="1" spans="1:27">
      <c r="A28" s="20">
        <v>2</v>
      </c>
      <c r="B28" s="20" t="s">
        <v>149</v>
      </c>
      <c r="C28" s="22"/>
      <c r="D28" s="22"/>
      <c r="E28" s="21" t="s">
        <v>207</v>
      </c>
      <c r="F28" s="21" t="s">
        <v>208</v>
      </c>
      <c r="G28" s="21" t="s">
        <v>209</v>
      </c>
      <c r="H28" s="21" t="s">
        <v>210</v>
      </c>
      <c r="I28" s="21" t="s">
        <v>133</v>
      </c>
      <c r="J28" s="21" t="s">
        <v>18</v>
      </c>
      <c r="K28" s="20"/>
      <c r="L28" s="20"/>
      <c r="M28" s="20"/>
      <c r="N28" s="20"/>
      <c r="O28" s="20"/>
      <c r="P28" s="20"/>
      <c r="Q28" s="21" t="s">
        <v>25</v>
      </c>
      <c r="R28" s="21"/>
      <c r="S28" s="21" t="s">
        <v>211</v>
      </c>
      <c r="T28" s="21" t="s">
        <v>212</v>
      </c>
      <c r="U28" s="29"/>
      <c r="V28" s="21" t="s">
        <v>213</v>
      </c>
      <c r="W28" s="63"/>
      <c r="X28" s="21">
        <v>5487.1668</v>
      </c>
      <c r="Y28" s="29"/>
      <c r="Z28" s="20">
        <v>75</v>
      </c>
      <c r="AA28" s="21" t="s">
        <v>214</v>
      </c>
    </row>
    <row r="29" s="5" customFormat="1" ht="87" customHeight="1" spans="1:27">
      <c r="A29" s="20">
        <v>3</v>
      </c>
      <c r="B29" s="20" t="s">
        <v>149</v>
      </c>
      <c r="C29" s="21"/>
      <c r="D29" s="21"/>
      <c r="E29" s="21" t="s">
        <v>215</v>
      </c>
      <c r="F29" s="21" t="s">
        <v>208</v>
      </c>
      <c r="G29" s="21" t="s">
        <v>209</v>
      </c>
      <c r="H29" s="21" t="s">
        <v>210</v>
      </c>
      <c r="I29" s="21" t="s">
        <v>133</v>
      </c>
      <c r="J29" s="21" t="s">
        <v>18</v>
      </c>
      <c r="K29" s="20"/>
      <c r="L29" s="20"/>
      <c r="M29" s="20"/>
      <c r="N29" s="20"/>
      <c r="O29" s="20"/>
      <c r="P29" s="20"/>
      <c r="Q29" s="21" t="s">
        <v>25</v>
      </c>
      <c r="R29" s="21"/>
      <c r="S29" s="21" t="s">
        <v>211</v>
      </c>
      <c r="T29" s="21" t="s">
        <v>212</v>
      </c>
      <c r="U29" s="29"/>
      <c r="V29" s="21" t="s">
        <v>213</v>
      </c>
      <c r="W29" s="63"/>
      <c r="X29" s="21"/>
      <c r="Y29" s="29"/>
      <c r="Z29" s="20"/>
      <c r="AA29" s="21" t="s">
        <v>214</v>
      </c>
    </row>
    <row r="30" s="5" customFormat="1" ht="87" customHeight="1" spans="1:27">
      <c r="A30" s="20">
        <v>4</v>
      </c>
      <c r="B30" s="20" t="s">
        <v>149</v>
      </c>
      <c r="C30" s="21"/>
      <c r="D30" s="21"/>
      <c r="E30" s="21" t="s">
        <v>216</v>
      </c>
      <c r="F30" s="21" t="s">
        <v>217</v>
      </c>
      <c r="G30" s="21" t="s">
        <v>209</v>
      </c>
      <c r="H30" s="21" t="s">
        <v>210</v>
      </c>
      <c r="I30" s="21" t="s">
        <v>133</v>
      </c>
      <c r="J30" s="21" t="s">
        <v>18</v>
      </c>
      <c r="K30" s="20"/>
      <c r="L30" s="20"/>
      <c r="M30" s="20"/>
      <c r="N30" s="20"/>
      <c r="O30" s="20"/>
      <c r="P30" s="20"/>
      <c r="Q30" s="21" t="s">
        <v>25</v>
      </c>
      <c r="R30" s="20"/>
      <c r="S30" s="21" t="s">
        <v>211</v>
      </c>
      <c r="T30" s="21" t="s">
        <v>212</v>
      </c>
      <c r="U30" s="29"/>
      <c r="V30" s="21" t="s">
        <v>213</v>
      </c>
      <c r="W30" s="63"/>
      <c r="X30" s="21"/>
      <c r="Y30" s="29"/>
      <c r="Z30" s="20"/>
      <c r="AA30" s="21" t="s">
        <v>214</v>
      </c>
    </row>
    <row r="31" s="5" customFormat="1" ht="87" customHeight="1" spans="1:27">
      <c r="A31" s="20">
        <v>5</v>
      </c>
      <c r="B31" s="20" t="s">
        <v>149</v>
      </c>
      <c r="C31" s="21"/>
      <c r="D31" s="21"/>
      <c r="E31" s="21" t="s">
        <v>218</v>
      </c>
      <c r="F31" s="21" t="s">
        <v>217</v>
      </c>
      <c r="G31" s="21" t="s">
        <v>209</v>
      </c>
      <c r="H31" s="21" t="s">
        <v>210</v>
      </c>
      <c r="I31" s="21" t="s">
        <v>133</v>
      </c>
      <c r="J31" s="21" t="s">
        <v>18</v>
      </c>
      <c r="K31" s="20"/>
      <c r="L31" s="20"/>
      <c r="M31" s="20"/>
      <c r="N31" s="20"/>
      <c r="O31" s="20"/>
      <c r="P31" s="20"/>
      <c r="Q31" s="21" t="s">
        <v>25</v>
      </c>
      <c r="R31" s="20"/>
      <c r="S31" s="21" t="s">
        <v>211</v>
      </c>
      <c r="T31" s="21" t="s">
        <v>212</v>
      </c>
      <c r="U31" s="29"/>
      <c r="V31" s="21" t="s">
        <v>213</v>
      </c>
      <c r="W31" s="63"/>
      <c r="X31" s="21"/>
      <c r="Y31" s="29"/>
      <c r="Z31" s="20"/>
      <c r="AA31" s="21" t="s">
        <v>214</v>
      </c>
    </row>
    <row r="32" s="5" customFormat="1" ht="61.2" customHeight="1" spans="1:27">
      <c r="A32" s="20">
        <v>11</v>
      </c>
      <c r="B32" s="20" t="s">
        <v>149</v>
      </c>
      <c r="C32" s="21"/>
      <c r="D32" s="21"/>
      <c r="E32" s="21" t="s">
        <v>219</v>
      </c>
      <c r="F32" s="21" t="s">
        <v>57</v>
      </c>
      <c r="G32" s="21" t="s">
        <v>220</v>
      </c>
      <c r="H32" s="20" t="s">
        <v>58</v>
      </c>
      <c r="I32" s="21" t="s">
        <v>51</v>
      </c>
      <c r="J32" s="32"/>
      <c r="K32" s="32"/>
      <c r="L32" s="32"/>
      <c r="M32" s="32"/>
      <c r="N32" s="22" t="s">
        <v>187</v>
      </c>
      <c r="O32" s="32"/>
      <c r="P32" s="32"/>
      <c r="Q32" s="64" t="s">
        <v>25</v>
      </c>
      <c r="R32" s="32"/>
      <c r="S32" s="32" t="s">
        <v>188</v>
      </c>
      <c r="T32" s="22" t="s">
        <v>221</v>
      </c>
      <c r="U32" s="36"/>
      <c r="V32" s="32" t="s">
        <v>55</v>
      </c>
      <c r="W32" s="20">
        <v>2.25</v>
      </c>
      <c r="X32" s="20">
        <v>105</v>
      </c>
      <c r="Y32" s="63"/>
      <c r="Z32" s="20">
        <v>1.66</v>
      </c>
      <c r="AA32" s="21"/>
    </row>
    <row r="33" s="5" customFormat="1" ht="54.6" customHeight="1" spans="1:27">
      <c r="A33" s="20">
        <v>12</v>
      </c>
      <c r="B33" s="20" t="s">
        <v>149</v>
      </c>
      <c r="C33" s="21"/>
      <c r="D33" s="21"/>
      <c r="E33" s="21" t="s">
        <v>222</v>
      </c>
      <c r="F33" s="21" t="s">
        <v>57</v>
      </c>
      <c r="G33" s="21" t="s">
        <v>151</v>
      </c>
      <c r="H33" s="20" t="s">
        <v>58</v>
      </c>
      <c r="I33" s="21" t="s">
        <v>152</v>
      </c>
      <c r="J33" s="21" t="s">
        <v>18</v>
      </c>
      <c r="K33" s="21"/>
      <c r="L33" s="21"/>
      <c r="M33" s="21"/>
      <c r="N33" s="21"/>
      <c r="O33" s="21"/>
      <c r="P33" s="21"/>
      <c r="Q33" s="21" t="s">
        <v>25</v>
      </c>
      <c r="R33" s="21"/>
      <c r="S33" s="21" t="s">
        <v>65</v>
      </c>
      <c r="T33" s="21" t="s">
        <v>153</v>
      </c>
      <c r="U33" s="29"/>
      <c r="V33" s="21" t="s">
        <v>154</v>
      </c>
      <c r="W33" s="21">
        <v>11</v>
      </c>
      <c r="X33" s="21">
        <v>1074.979</v>
      </c>
      <c r="Y33" s="29"/>
      <c r="Z33" s="21">
        <v>19.1</v>
      </c>
      <c r="AA33" s="21"/>
    </row>
    <row r="34" s="5" customFormat="1" ht="43.8" customHeight="1" spans="1:27">
      <c r="A34" s="20"/>
      <c r="B34" s="95"/>
      <c r="C34" s="21"/>
      <c r="D34" s="21"/>
      <c r="E34" s="21"/>
      <c r="F34" s="95"/>
      <c r="G34" s="95"/>
      <c r="H34" s="21"/>
      <c r="I34" s="21"/>
      <c r="J34" s="22"/>
      <c r="K34" s="22"/>
      <c r="L34" s="22"/>
      <c r="M34" s="22"/>
      <c r="N34" s="22"/>
      <c r="O34" s="22"/>
      <c r="P34" s="22"/>
      <c r="Q34" s="22"/>
      <c r="R34" s="22"/>
      <c r="S34" s="22"/>
      <c r="T34" s="22"/>
      <c r="U34" s="22"/>
      <c r="V34" s="22"/>
      <c r="W34" s="22"/>
      <c r="X34" s="22"/>
      <c r="Y34" s="22"/>
      <c r="Z34" s="22"/>
      <c r="AA34" s="21"/>
    </row>
    <row r="35" s="5" customFormat="1" ht="43.8" customHeight="1" spans="1:27">
      <c r="A35" s="52" t="s">
        <v>142</v>
      </c>
      <c r="B35" s="52"/>
      <c r="C35" s="52"/>
      <c r="D35" s="52"/>
      <c r="E35" s="52"/>
      <c r="F35" s="52"/>
      <c r="G35" s="52"/>
      <c r="H35" s="20"/>
      <c r="I35" s="20"/>
      <c r="J35" s="20"/>
      <c r="K35" s="20"/>
      <c r="L35" s="20"/>
      <c r="M35" s="20"/>
      <c r="N35" s="20"/>
      <c r="O35" s="20"/>
      <c r="P35" s="20"/>
      <c r="Q35" s="20"/>
      <c r="R35" s="20"/>
      <c r="S35" s="20"/>
      <c r="T35" s="20"/>
      <c r="U35" s="20"/>
      <c r="V35" s="20"/>
      <c r="W35" s="20"/>
      <c r="X35" s="20"/>
      <c r="Y35" s="20"/>
      <c r="Z35" s="20"/>
      <c r="AA35" s="21"/>
    </row>
    <row r="36" s="5" customFormat="1" ht="133.8" customHeight="1" spans="1:27">
      <c r="A36" s="20">
        <v>1</v>
      </c>
      <c r="B36" s="20" t="s">
        <v>149</v>
      </c>
      <c r="C36" s="21" t="s">
        <v>223</v>
      </c>
      <c r="D36" s="21" t="s">
        <v>224</v>
      </c>
      <c r="E36" s="21" t="s">
        <v>225</v>
      </c>
      <c r="F36" s="21" t="s">
        <v>226</v>
      </c>
      <c r="G36" s="21" t="s">
        <v>225</v>
      </c>
      <c r="H36" s="20" t="s">
        <v>58</v>
      </c>
      <c r="I36" s="21" t="s">
        <v>227</v>
      </c>
      <c r="J36" s="21" t="s">
        <v>18</v>
      </c>
      <c r="K36" s="21"/>
      <c r="L36" s="21"/>
      <c r="M36" s="21"/>
      <c r="N36" s="21"/>
      <c r="O36" s="21" t="s">
        <v>23</v>
      </c>
      <c r="P36" s="21"/>
      <c r="Q36" s="21"/>
      <c r="R36" s="21"/>
      <c r="S36" s="21" t="s">
        <v>228</v>
      </c>
      <c r="T36" s="21" t="s">
        <v>153</v>
      </c>
      <c r="U36" s="29"/>
      <c r="V36" s="21" t="s">
        <v>229</v>
      </c>
      <c r="W36" s="21">
        <v>59.6</v>
      </c>
      <c r="X36" s="21">
        <v>2956.5105</v>
      </c>
      <c r="Y36" s="29"/>
      <c r="Z36" s="21" t="s">
        <v>229</v>
      </c>
      <c r="AA36" s="21"/>
    </row>
    <row r="37" s="5" customFormat="1" ht="43.8" customHeight="1" spans="1:27">
      <c r="A37" s="20" t="s">
        <v>145</v>
      </c>
      <c r="B37" s="20"/>
      <c r="C37" s="20"/>
      <c r="D37" s="21"/>
      <c r="E37" s="21"/>
      <c r="F37" s="21"/>
      <c r="G37" s="21"/>
      <c r="H37" s="20"/>
      <c r="I37" s="20"/>
      <c r="J37" s="20"/>
      <c r="K37" s="20"/>
      <c r="L37" s="20"/>
      <c r="M37" s="20"/>
      <c r="N37" s="20"/>
      <c r="O37" s="20"/>
      <c r="P37" s="20"/>
      <c r="Q37" s="20"/>
      <c r="R37" s="20"/>
      <c r="S37" s="20"/>
      <c r="T37" s="20"/>
      <c r="U37" s="20"/>
      <c r="V37" s="20"/>
      <c r="W37" s="20"/>
      <c r="X37" s="20"/>
      <c r="Y37" s="20"/>
      <c r="Z37" s="20"/>
      <c r="AA37" s="21"/>
    </row>
    <row r="38" s="249" customFormat="1" ht="108" customHeight="1" spans="1:27">
      <c r="A38" s="20">
        <v>2</v>
      </c>
      <c r="B38" s="21" t="s">
        <v>230</v>
      </c>
      <c r="C38" s="21"/>
      <c r="D38" s="21"/>
      <c r="E38" s="21" t="s">
        <v>231</v>
      </c>
      <c r="F38" s="21" t="s">
        <v>57</v>
      </c>
      <c r="G38" s="21" t="s">
        <v>231</v>
      </c>
      <c r="H38" s="20"/>
      <c r="I38" s="21"/>
      <c r="J38" s="21"/>
      <c r="K38" s="21"/>
      <c r="L38" s="21"/>
      <c r="M38" s="21"/>
      <c r="N38" s="21" t="s">
        <v>232</v>
      </c>
      <c r="O38" s="21"/>
      <c r="P38" s="20"/>
      <c r="Q38" s="20" t="s">
        <v>25</v>
      </c>
      <c r="R38" s="20"/>
      <c r="S38" s="21" t="s">
        <v>233</v>
      </c>
      <c r="T38" s="21" t="s">
        <v>234</v>
      </c>
      <c r="U38" s="29"/>
      <c r="V38" s="21" t="s">
        <v>169</v>
      </c>
      <c r="W38" s="21">
        <v>13</v>
      </c>
      <c r="X38" s="21">
        <v>610.4227</v>
      </c>
      <c r="Y38" s="29"/>
      <c r="Z38" s="21">
        <v>15.358</v>
      </c>
      <c r="AA38" s="21" t="s">
        <v>232</v>
      </c>
    </row>
    <row r="39" s="249" customFormat="1" ht="69" customHeight="1" spans="1:27">
      <c r="A39" s="20">
        <v>3</v>
      </c>
      <c r="B39" s="21" t="s">
        <v>230</v>
      </c>
      <c r="C39" s="21"/>
      <c r="D39" s="21"/>
      <c r="E39" s="21" t="s">
        <v>235</v>
      </c>
      <c r="F39" s="21" t="s">
        <v>57</v>
      </c>
      <c r="G39" s="21" t="s">
        <v>235</v>
      </c>
      <c r="H39" s="20"/>
      <c r="I39" s="21"/>
      <c r="J39" s="21"/>
      <c r="K39" s="21"/>
      <c r="L39" s="21"/>
      <c r="M39" s="21"/>
      <c r="N39" s="21"/>
      <c r="O39" s="21"/>
      <c r="P39" s="20"/>
      <c r="Q39" s="20" t="s">
        <v>25</v>
      </c>
      <c r="R39" s="20"/>
      <c r="S39" s="21" t="s">
        <v>233</v>
      </c>
      <c r="T39" s="21" t="s">
        <v>104</v>
      </c>
      <c r="U39" s="29"/>
      <c r="V39" s="21" t="s">
        <v>169</v>
      </c>
      <c r="W39" s="29"/>
      <c r="X39" s="21">
        <v>99.9637</v>
      </c>
      <c r="Y39" s="29"/>
      <c r="Z39" s="29"/>
      <c r="AA39" s="21"/>
    </row>
    <row r="40" ht="28.5" customHeight="1" spans="1:26">
      <c r="A40" s="6" t="s">
        <v>146</v>
      </c>
      <c r="B40" s="6"/>
      <c r="C40" s="6"/>
      <c r="D40" s="6"/>
      <c r="E40" s="6"/>
      <c r="F40" s="6"/>
      <c r="G40" s="6"/>
      <c r="H40" s="6"/>
      <c r="I40" s="6"/>
      <c r="J40" s="6"/>
      <c r="K40" s="6"/>
      <c r="L40" s="6"/>
      <c r="M40" s="6"/>
      <c r="N40" s="6"/>
      <c r="O40" s="6"/>
      <c r="P40" s="6"/>
      <c r="Q40" s="6"/>
      <c r="R40" s="6"/>
      <c r="S40" s="6"/>
      <c r="T40" s="4"/>
      <c r="U40" s="6"/>
      <c r="V40" s="6"/>
      <c r="W40" s="6"/>
      <c r="X40" s="6"/>
      <c r="Y40" s="6"/>
      <c r="Z40" s="6"/>
    </row>
  </sheetData>
  <autoFilter ref="A6:AA48">
    <extLst/>
  </autoFilter>
  <mergeCells count="73">
    <mergeCell ref="A1:B1"/>
    <mergeCell ref="A2:AA2"/>
    <mergeCell ref="A3:F3"/>
    <mergeCell ref="O3:Z3"/>
    <mergeCell ref="J4:N4"/>
    <mergeCell ref="O4:R4"/>
    <mergeCell ref="S4:V4"/>
    <mergeCell ref="W4:Z4"/>
    <mergeCell ref="J6:N6"/>
    <mergeCell ref="O6:R6"/>
    <mergeCell ref="S6:V6"/>
    <mergeCell ref="W6:Z6"/>
    <mergeCell ref="A7:G7"/>
    <mergeCell ref="A35:G35"/>
    <mergeCell ref="A37:C37"/>
    <mergeCell ref="A40:AA40"/>
    <mergeCell ref="A4:A5"/>
    <mergeCell ref="B4:B5"/>
    <mergeCell ref="C4:C5"/>
    <mergeCell ref="C8:C18"/>
    <mergeCell ref="C19:C26"/>
    <mergeCell ref="C29:C33"/>
    <mergeCell ref="D4:D5"/>
    <mergeCell ref="D8:D18"/>
    <mergeCell ref="D19:D26"/>
    <mergeCell ref="D29:D33"/>
    <mergeCell ref="E4:E5"/>
    <mergeCell ref="F4:F5"/>
    <mergeCell ref="G4:G5"/>
    <mergeCell ref="G11:G13"/>
    <mergeCell ref="G14:G15"/>
    <mergeCell ref="H4:H5"/>
    <mergeCell ref="H11:H13"/>
    <mergeCell ref="H14:H15"/>
    <mergeCell ref="I4:I5"/>
    <mergeCell ref="I11:I13"/>
    <mergeCell ref="I14:I15"/>
    <mergeCell ref="J11:J13"/>
    <mergeCell ref="J14:J15"/>
    <mergeCell ref="K11:K13"/>
    <mergeCell ref="K14:K15"/>
    <mergeCell ref="L11:L13"/>
    <mergeCell ref="L14:L15"/>
    <mergeCell ref="M11:M13"/>
    <mergeCell ref="M14:M15"/>
    <mergeCell ref="N11:N13"/>
    <mergeCell ref="N14:N15"/>
    <mergeCell ref="O11:O13"/>
    <mergeCell ref="O14:O15"/>
    <mergeCell ref="P11:P13"/>
    <mergeCell ref="P14:P15"/>
    <mergeCell ref="Q11:Q13"/>
    <mergeCell ref="Q14:Q15"/>
    <mergeCell ref="R11:R13"/>
    <mergeCell ref="R14:R15"/>
    <mergeCell ref="S11:S13"/>
    <mergeCell ref="S14:S15"/>
    <mergeCell ref="T11:T13"/>
    <mergeCell ref="T14:T15"/>
    <mergeCell ref="V11:V13"/>
    <mergeCell ref="V14:V15"/>
    <mergeCell ref="W11:W13"/>
    <mergeCell ref="W14:W15"/>
    <mergeCell ref="X11:X13"/>
    <mergeCell ref="X14:X15"/>
    <mergeCell ref="X28:X31"/>
    <mergeCell ref="Z11:Z13"/>
    <mergeCell ref="Z14:Z15"/>
    <mergeCell ref="Z28:Z31"/>
    <mergeCell ref="AA4:AA5"/>
    <mergeCell ref="AA11:AA13"/>
    <mergeCell ref="AA14:AA15"/>
    <mergeCell ref="AA38:AA39"/>
  </mergeCells>
  <printOptions horizontalCentered="1"/>
  <pageMargins left="0.433070866141732" right="0.433070866141732" top="0.47244094488189" bottom="0.590551181102362" header="0.118110236220472" footer="0.31496062992126"/>
  <pageSetup paperSize="9" scale="70" orientation="landscape"/>
  <headerFooter alignWithMargins="0" scaleWithDoc="0">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1"/>
  <sheetViews>
    <sheetView zoomScale="70" zoomScaleNormal="70" zoomScaleSheetLayoutView="70" workbookViewId="0">
      <pane ySplit="5" topLeftCell="A6" activePane="bottomLeft" state="frozen"/>
      <selection/>
      <selection pane="bottomLeft" activeCell="A41" sqref="A41:AA41"/>
    </sheetView>
  </sheetViews>
  <sheetFormatPr defaultColWidth="8.7" defaultRowHeight="12"/>
  <cols>
    <col min="1" max="1" width="3.3" style="5" customWidth="1"/>
    <col min="2" max="2" width="8" style="7" customWidth="1"/>
    <col min="3" max="3" width="6.9" style="7" customWidth="1"/>
    <col min="4" max="4" width="5.1" style="7" customWidth="1"/>
    <col min="5" max="5" width="18.1" style="6" customWidth="1"/>
    <col min="6" max="6" width="7.9" style="7" customWidth="1"/>
    <col min="7" max="7" width="12.7" style="7" customWidth="1"/>
    <col min="8" max="8" width="9.4" style="7" customWidth="1"/>
    <col min="9" max="9" width="9.6" style="7" customWidth="1"/>
    <col min="10" max="13" width="4.5" style="7" customWidth="1"/>
    <col min="14" max="14" width="4.2" style="7" customWidth="1"/>
    <col min="15" max="15" width="6.5" style="7" customWidth="1"/>
    <col min="16" max="16" width="4.6" style="7" customWidth="1"/>
    <col min="17" max="17" width="3.7" style="7" customWidth="1"/>
    <col min="18" max="18" width="4.6" style="7" customWidth="1"/>
    <col min="19" max="19" width="9.4" style="7" customWidth="1"/>
    <col min="20" max="22" width="10.9" style="7" customWidth="1"/>
    <col min="23" max="23" width="7.1" style="7" customWidth="1"/>
    <col min="24" max="25" width="9" style="7" customWidth="1"/>
    <col min="26" max="26" width="6.7" style="7" customWidth="1"/>
    <col min="27" max="27" width="8" style="7" customWidth="1"/>
    <col min="28" max="58" width="9" style="7"/>
    <col min="59" max="16384" width="8.7" style="7"/>
  </cols>
  <sheetData>
    <row r="1" s="1" customFormat="1" ht="15" customHeight="1" spans="1:2">
      <c r="A1" s="49" t="s">
        <v>0</v>
      </c>
      <c r="B1" s="49"/>
    </row>
    <row r="2" s="48" customFormat="1" ht="48" customHeight="1" spans="1:27">
      <c r="A2" s="10" t="s">
        <v>236</v>
      </c>
      <c r="B2" s="10"/>
      <c r="C2" s="10"/>
      <c r="D2" s="10"/>
      <c r="E2" s="10"/>
      <c r="F2" s="10"/>
      <c r="G2" s="10"/>
      <c r="H2" s="10"/>
      <c r="I2" s="10"/>
      <c r="J2" s="10"/>
      <c r="K2" s="10"/>
      <c r="L2" s="10"/>
      <c r="M2" s="10"/>
      <c r="N2" s="10"/>
      <c r="O2" s="10"/>
      <c r="P2" s="10"/>
      <c r="Q2" s="10"/>
      <c r="R2" s="10"/>
      <c r="S2" s="10"/>
      <c r="T2" s="10"/>
      <c r="U2" s="10"/>
      <c r="V2" s="10"/>
      <c r="W2" s="10"/>
      <c r="X2" s="10"/>
      <c r="Y2" s="10"/>
      <c r="Z2" s="10"/>
      <c r="AA2" s="10"/>
    </row>
    <row r="3" s="2" customFormat="1" ht="39" customHeight="1" spans="1:15">
      <c r="A3" s="12" t="s">
        <v>237</v>
      </c>
      <c r="B3" s="12"/>
      <c r="C3" s="12"/>
      <c r="D3" s="12"/>
      <c r="E3" s="12"/>
      <c r="F3" s="12"/>
      <c r="G3" s="13"/>
      <c r="H3" s="13"/>
      <c r="I3" s="13"/>
      <c r="J3" s="23"/>
      <c r="K3" s="23"/>
      <c r="L3" s="23"/>
      <c r="M3" s="23"/>
      <c r="N3" s="23"/>
      <c r="O3" s="2" t="s">
        <v>3</v>
      </c>
    </row>
    <row r="4" s="3" customFormat="1" ht="27" customHeight="1" spans="1:27">
      <c r="A4" s="14" t="s">
        <v>4</v>
      </c>
      <c r="B4" s="14" t="s">
        <v>5</v>
      </c>
      <c r="C4" s="14" t="s">
        <v>6</v>
      </c>
      <c r="D4" s="14" t="s">
        <v>7</v>
      </c>
      <c r="E4" s="14" t="s">
        <v>8</v>
      </c>
      <c r="F4" s="14" t="s">
        <v>9</v>
      </c>
      <c r="G4" s="14" t="s">
        <v>10</v>
      </c>
      <c r="H4" s="14" t="s">
        <v>11</v>
      </c>
      <c r="I4" s="14" t="s">
        <v>12</v>
      </c>
      <c r="J4" s="14" t="s">
        <v>13</v>
      </c>
      <c r="K4" s="14"/>
      <c r="L4" s="14"/>
      <c r="M4" s="14"/>
      <c r="N4" s="14"/>
      <c r="O4" s="24" t="s">
        <v>14</v>
      </c>
      <c r="P4" s="24"/>
      <c r="Q4" s="24"/>
      <c r="R4" s="24"/>
      <c r="S4" s="14" t="s">
        <v>15</v>
      </c>
      <c r="T4" s="14"/>
      <c r="U4" s="14"/>
      <c r="V4" s="14"/>
      <c r="W4" s="24" t="s">
        <v>16</v>
      </c>
      <c r="X4" s="24"/>
      <c r="Y4" s="24"/>
      <c r="Z4" s="24"/>
      <c r="AA4" s="14" t="s">
        <v>17</v>
      </c>
    </row>
    <row r="5" s="3" customFormat="1" ht="85.5" customHeight="1" spans="1:27">
      <c r="A5" s="14"/>
      <c r="B5" s="14"/>
      <c r="C5" s="14"/>
      <c r="D5" s="14"/>
      <c r="E5" s="14"/>
      <c r="F5" s="14"/>
      <c r="G5" s="14"/>
      <c r="H5" s="14"/>
      <c r="I5" s="14"/>
      <c r="J5" s="14" t="s">
        <v>18</v>
      </c>
      <c r="K5" s="14" t="s">
        <v>19</v>
      </c>
      <c r="L5" s="14" t="s">
        <v>20</v>
      </c>
      <c r="M5" s="14" t="s">
        <v>21</v>
      </c>
      <c r="N5" s="14" t="s">
        <v>22</v>
      </c>
      <c r="O5" s="14" t="s">
        <v>23</v>
      </c>
      <c r="P5" s="14" t="s">
        <v>24</v>
      </c>
      <c r="Q5" s="14" t="s">
        <v>25</v>
      </c>
      <c r="R5" s="14" t="s">
        <v>22</v>
      </c>
      <c r="S5" s="28" t="s">
        <v>26</v>
      </c>
      <c r="T5" s="28" t="s">
        <v>27</v>
      </c>
      <c r="U5" s="28" t="s">
        <v>28</v>
      </c>
      <c r="V5" s="28" t="s">
        <v>29</v>
      </c>
      <c r="W5" s="28" t="s">
        <v>26</v>
      </c>
      <c r="X5" s="28" t="s">
        <v>27</v>
      </c>
      <c r="Y5" s="28" t="s">
        <v>28</v>
      </c>
      <c r="Z5" s="28" t="s">
        <v>29</v>
      </c>
      <c r="AA5" s="14"/>
    </row>
    <row r="6" s="3" customFormat="1" ht="27" customHeight="1" spans="1:27">
      <c r="A6" s="14" t="s">
        <v>30</v>
      </c>
      <c r="B6" s="14" t="s">
        <v>31</v>
      </c>
      <c r="C6" s="14" t="s">
        <v>32</v>
      </c>
      <c r="D6" s="14" t="s">
        <v>33</v>
      </c>
      <c r="E6" s="14" t="s">
        <v>34</v>
      </c>
      <c r="F6" s="14" t="s">
        <v>35</v>
      </c>
      <c r="G6" s="14" t="s">
        <v>36</v>
      </c>
      <c r="H6" s="14" t="s">
        <v>37</v>
      </c>
      <c r="I6" s="14" t="s">
        <v>38</v>
      </c>
      <c r="J6" s="14" t="s">
        <v>39</v>
      </c>
      <c r="K6" s="14"/>
      <c r="L6" s="14"/>
      <c r="M6" s="14"/>
      <c r="N6" s="14"/>
      <c r="O6" s="14" t="s">
        <v>40</v>
      </c>
      <c r="P6" s="14"/>
      <c r="Q6" s="14"/>
      <c r="R6" s="14"/>
      <c r="S6" s="14" t="s">
        <v>41</v>
      </c>
      <c r="T6" s="14"/>
      <c r="U6" s="14"/>
      <c r="V6" s="14"/>
      <c r="W6" s="14" t="s">
        <v>42</v>
      </c>
      <c r="X6" s="14"/>
      <c r="Y6" s="14"/>
      <c r="Z6" s="14"/>
      <c r="AA6" s="14"/>
    </row>
    <row r="7" s="3" customFormat="1" ht="29.1" customHeight="1" spans="1:27">
      <c r="A7" s="19" t="s">
        <v>43</v>
      </c>
      <c r="B7" s="19"/>
      <c r="C7" s="19"/>
      <c r="D7" s="19"/>
      <c r="E7" s="19"/>
      <c r="F7" s="19"/>
      <c r="G7" s="19"/>
      <c r="H7" s="14"/>
      <c r="I7" s="14"/>
      <c r="J7" s="14"/>
      <c r="K7" s="14"/>
      <c r="L7" s="14"/>
      <c r="M7" s="14"/>
      <c r="N7" s="14"/>
      <c r="O7" s="14"/>
      <c r="P7" s="14"/>
      <c r="Q7" s="14"/>
      <c r="R7" s="14"/>
      <c r="S7" s="28"/>
      <c r="T7" s="28"/>
      <c r="U7" s="28"/>
      <c r="V7" s="28"/>
      <c r="W7" s="28"/>
      <c r="X7" s="28"/>
      <c r="Y7" s="28"/>
      <c r="Z7" s="28"/>
      <c r="AA7" s="14"/>
    </row>
    <row r="8" s="3" customFormat="1" ht="38.4" customHeight="1" spans="1:27">
      <c r="A8" s="20">
        <v>1</v>
      </c>
      <c r="B8" s="20" t="s">
        <v>238</v>
      </c>
      <c r="C8" s="21" t="s">
        <v>45</v>
      </c>
      <c r="D8" s="21" t="s">
        <v>46</v>
      </c>
      <c r="E8" s="21" t="s">
        <v>239</v>
      </c>
      <c r="F8" s="21" t="s">
        <v>48</v>
      </c>
      <c r="G8" s="21" t="s">
        <v>240</v>
      </c>
      <c r="H8" s="21" t="s">
        <v>58</v>
      </c>
      <c r="I8" s="21" t="s">
        <v>128</v>
      </c>
      <c r="J8" s="21" t="s">
        <v>18</v>
      </c>
      <c r="K8" s="21"/>
      <c r="L8" s="21"/>
      <c r="M8" s="21"/>
      <c r="N8" s="21"/>
      <c r="O8" s="21"/>
      <c r="P8" s="21"/>
      <c r="Q8" s="20" t="s">
        <v>25</v>
      </c>
      <c r="R8" s="21"/>
      <c r="S8" s="149" t="s">
        <v>241</v>
      </c>
      <c r="T8" s="149" t="s">
        <v>242</v>
      </c>
      <c r="U8" s="173"/>
      <c r="V8" s="173" t="s">
        <v>243</v>
      </c>
      <c r="W8" s="149" t="s">
        <v>241</v>
      </c>
      <c r="X8" s="149">
        <v>1799.6554</v>
      </c>
      <c r="Y8" s="173"/>
      <c r="Z8" s="173" t="s">
        <v>243</v>
      </c>
      <c r="AA8" s="21" t="s">
        <v>244</v>
      </c>
    </row>
    <row r="9" s="3" customFormat="1" ht="38.4" customHeight="1" spans="1:27">
      <c r="A9" s="20">
        <v>2</v>
      </c>
      <c r="B9" s="20" t="s">
        <v>238</v>
      </c>
      <c r="C9" s="21"/>
      <c r="D9" s="21"/>
      <c r="E9" s="21" t="s">
        <v>245</v>
      </c>
      <c r="F9" s="177" t="s">
        <v>92</v>
      </c>
      <c r="G9" s="21"/>
      <c r="H9" s="21"/>
      <c r="I9" s="21"/>
      <c r="J9" s="21"/>
      <c r="K9" s="21"/>
      <c r="L9" s="21"/>
      <c r="M9" s="21"/>
      <c r="N9" s="21"/>
      <c r="O9" s="21"/>
      <c r="P9" s="21"/>
      <c r="Q9" s="20"/>
      <c r="R9" s="21"/>
      <c r="S9" s="149"/>
      <c r="T9" s="149"/>
      <c r="U9" s="173"/>
      <c r="V9" s="173"/>
      <c r="W9" s="149"/>
      <c r="X9" s="149"/>
      <c r="Y9" s="173"/>
      <c r="Z9" s="173"/>
      <c r="AA9" s="21"/>
    </row>
    <row r="10" ht="38.4" customHeight="1" spans="1:27">
      <c r="A10" s="20">
        <v>3</v>
      </c>
      <c r="B10" s="20" t="s">
        <v>238</v>
      </c>
      <c r="C10" s="21"/>
      <c r="D10" s="21"/>
      <c r="E10" s="21" t="s">
        <v>246</v>
      </c>
      <c r="F10" s="21" t="s">
        <v>247</v>
      </c>
      <c r="G10" s="21" t="s">
        <v>248</v>
      </c>
      <c r="H10" s="20" t="s">
        <v>58</v>
      </c>
      <c r="I10" s="21" t="s">
        <v>152</v>
      </c>
      <c r="J10" s="22" t="s">
        <v>18</v>
      </c>
      <c r="K10" s="32"/>
      <c r="L10" s="32"/>
      <c r="M10" s="32"/>
      <c r="N10" s="22"/>
      <c r="O10" s="32"/>
      <c r="P10" s="32"/>
      <c r="Q10" s="22" t="s">
        <v>25</v>
      </c>
      <c r="R10" s="32"/>
      <c r="S10" s="22" t="s">
        <v>249</v>
      </c>
      <c r="T10" s="22" t="s">
        <v>250</v>
      </c>
      <c r="U10" s="62"/>
      <c r="V10" s="22" t="s">
        <v>251</v>
      </c>
      <c r="W10" s="20">
        <v>3</v>
      </c>
      <c r="X10" s="20">
        <v>187</v>
      </c>
      <c r="Y10" s="63"/>
      <c r="Z10" s="20">
        <v>3</v>
      </c>
      <c r="AA10" s="20" t="s">
        <v>252</v>
      </c>
    </row>
    <row r="11" ht="38.4" customHeight="1" spans="1:27">
      <c r="A11" s="20">
        <v>4</v>
      </c>
      <c r="B11" s="20" t="s">
        <v>238</v>
      </c>
      <c r="C11" s="21"/>
      <c r="D11" s="21"/>
      <c r="E11" s="21" t="s">
        <v>253</v>
      </c>
      <c r="F11" s="21" t="s">
        <v>247</v>
      </c>
      <c r="G11" s="21" t="s">
        <v>248</v>
      </c>
      <c r="H11" s="20" t="s">
        <v>58</v>
      </c>
      <c r="I11" s="21" t="s">
        <v>152</v>
      </c>
      <c r="J11" s="22" t="s">
        <v>18</v>
      </c>
      <c r="K11" s="32"/>
      <c r="L11" s="32"/>
      <c r="M11" s="32"/>
      <c r="N11" s="22"/>
      <c r="O11" s="32"/>
      <c r="P11" s="32"/>
      <c r="Q11" s="22" t="s">
        <v>25</v>
      </c>
      <c r="R11" s="32"/>
      <c r="S11" s="22" t="s">
        <v>249</v>
      </c>
      <c r="T11" s="22" t="s">
        <v>250</v>
      </c>
      <c r="U11" s="62"/>
      <c r="V11" s="22" t="s">
        <v>251</v>
      </c>
      <c r="W11" s="20"/>
      <c r="X11" s="20"/>
      <c r="Y11" s="63"/>
      <c r="Z11" s="20"/>
      <c r="AA11" s="20" t="s">
        <v>252</v>
      </c>
    </row>
    <row r="12" ht="38.4" customHeight="1" spans="1:27">
      <c r="A12" s="20">
        <v>5</v>
      </c>
      <c r="B12" s="20" t="s">
        <v>238</v>
      </c>
      <c r="C12" s="21"/>
      <c r="D12" s="21"/>
      <c r="E12" s="21" t="s">
        <v>254</v>
      </c>
      <c r="F12" s="21" t="s">
        <v>247</v>
      </c>
      <c r="G12" s="21" t="s">
        <v>248</v>
      </c>
      <c r="H12" s="20" t="s">
        <v>58</v>
      </c>
      <c r="I12" s="21" t="s">
        <v>152</v>
      </c>
      <c r="J12" s="22" t="s">
        <v>18</v>
      </c>
      <c r="K12" s="32"/>
      <c r="L12" s="32"/>
      <c r="M12" s="32"/>
      <c r="N12" s="22"/>
      <c r="O12" s="32"/>
      <c r="P12" s="32"/>
      <c r="Q12" s="22" t="s">
        <v>25</v>
      </c>
      <c r="R12" s="32"/>
      <c r="S12" s="22" t="s">
        <v>249</v>
      </c>
      <c r="T12" s="22" t="s">
        <v>250</v>
      </c>
      <c r="U12" s="62"/>
      <c r="V12" s="22" t="s">
        <v>251</v>
      </c>
      <c r="W12" s="20"/>
      <c r="X12" s="20"/>
      <c r="Y12" s="63"/>
      <c r="Z12" s="20"/>
      <c r="AA12" s="20" t="s">
        <v>252</v>
      </c>
    </row>
    <row r="13" ht="22.8" customHeight="1" spans="1:27">
      <c r="A13" s="20">
        <v>6</v>
      </c>
      <c r="B13" s="20" t="s">
        <v>238</v>
      </c>
      <c r="C13" s="21"/>
      <c r="D13" s="21"/>
      <c r="E13" s="21" t="s">
        <v>255</v>
      </c>
      <c r="F13" s="21" t="s">
        <v>97</v>
      </c>
      <c r="G13" s="21" t="s">
        <v>256</v>
      </c>
      <c r="H13" s="21" t="s">
        <v>58</v>
      </c>
      <c r="I13" s="21" t="s">
        <v>128</v>
      </c>
      <c r="J13" s="21" t="s">
        <v>18</v>
      </c>
      <c r="K13" s="21"/>
      <c r="L13" s="21"/>
      <c r="M13" s="21"/>
      <c r="N13" s="21"/>
      <c r="O13" s="21"/>
      <c r="P13" s="21"/>
      <c r="Q13" s="21" t="s">
        <v>25</v>
      </c>
      <c r="R13" s="21"/>
      <c r="S13" s="21" t="s">
        <v>241</v>
      </c>
      <c r="T13" s="21" t="s">
        <v>257</v>
      </c>
      <c r="U13" s="29"/>
      <c r="V13" s="29" t="s">
        <v>243</v>
      </c>
      <c r="W13" s="21" t="s">
        <v>241</v>
      </c>
      <c r="X13" s="21">
        <v>380.2088</v>
      </c>
      <c r="Y13" s="29"/>
      <c r="Z13" s="29" t="s">
        <v>243</v>
      </c>
      <c r="AA13" s="21" t="s">
        <v>258</v>
      </c>
    </row>
    <row r="14" ht="22.8" customHeight="1" spans="1:27">
      <c r="A14" s="20">
        <v>7</v>
      </c>
      <c r="B14" s="20" t="s">
        <v>238</v>
      </c>
      <c r="C14" s="21"/>
      <c r="D14" s="21"/>
      <c r="E14" s="21" t="s">
        <v>259</v>
      </c>
      <c r="F14" s="21"/>
      <c r="G14" s="21"/>
      <c r="H14" s="21"/>
      <c r="I14" s="21"/>
      <c r="J14" s="21"/>
      <c r="K14" s="21"/>
      <c r="L14" s="21"/>
      <c r="M14" s="21"/>
      <c r="N14" s="21"/>
      <c r="O14" s="21"/>
      <c r="P14" s="21"/>
      <c r="Q14" s="21"/>
      <c r="R14" s="21"/>
      <c r="S14" s="21"/>
      <c r="T14" s="21"/>
      <c r="U14" s="29"/>
      <c r="V14" s="29"/>
      <c r="W14" s="21"/>
      <c r="X14" s="21"/>
      <c r="Y14" s="29"/>
      <c r="Z14" s="29"/>
      <c r="AA14" s="21"/>
    </row>
    <row r="15" ht="22.8" customHeight="1" spans="1:27">
      <c r="A15" s="20">
        <v>8</v>
      </c>
      <c r="B15" s="20" t="s">
        <v>238</v>
      </c>
      <c r="C15" s="21"/>
      <c r="D15" s="21"/>
      <c r="E15" s="21" t="s">
        <v>260</v>
      </c>
      <c r="F15" s="21"/>
      <c r="G15" s="21"/>
      <c r="H15" s="21"/>
      <c r="I15" s="21"/>
      <c r="J15" s="21"/>
      <c r="K15" s="21"/>
      <c r="L15" s="21"/>
      <c r="M15" s="21"/>
      <c r="N15" s="21"/>
      <c r="O15" s="21"/>
      <c r="P15" s="21"/>
      <c r="Q15" s="21"/>
      <c r="R15" s="21"/>
      <c r="S15" s="21"/>
      <c r="T15" s="21"/>
      <c r="U15" s="29"/>
      <c r="V15" s="29"/>
      <c r="W15" s="21"/>
      <c r="X15" s="21"/>
      <c r="Y15" s="29"/>
      <c r="Z15" s="29"/>
      <c r="AA15" s="21"/>
    </row>
    <row r="16" ht="22.8" customHeight="1" spans="1:27">
      <c r="A16" s="20">
        <v>9</v>
      </c>
      <c r="B16" s="20" t="s">
        <v>238</v>
      </c>
      <c r="C16" s="21"/>
      <c r="D16" s="21"/>
      <c r="E16" s="21" t="s">
        <v>261</v>
      </c>
      <c r="F16" s="21"/>
      <c r="G16" s="21"/>
      <c r="H16" s="21"/>
      <c r="I16" s="21"/>
      <c r="J16" s="21"/>
      <c r="K16" s="21"/>
      <c r="L16" s="21"/>
      <c r="M16" s="21"/>
      <c r="N16" s="21"/>
      <c r="O16" s="21"/>
      <c r="P16" s="21"/>
      <c r="Q16" s="21"/>
      <c r="R16" s="21"/>
      <c r="S16" s="21"/>
      <c r="T16" s="21"/>
      <c r="U16" s="29"/>
      <c r="V16" s="29"/>
      <c r="W16" s="21"/>
      <c r="X16" s="21"/>
      <c r="Y16" s="29"/>
      <c r="Z16" s="29"/>
      <c r="AA16" s="21"/>
    </row>
    <row r="17" ht="22.8" customHeight="1" spans="1:27">
      <c r="A17" s="20">
        <v>10</v>
      </c>
      <c r="B17" s="20" t="s">
        <v>238</v>
      </c>
      <c r="C17" s="21"/>
      <c r="D17" s="21"/>
      <c r="E17" s="21" t="s">
        <v>262</v>
      </c>
      <c r="F17" s="21"/>
      <c r="G17" s="21"/>
      <c r="H17" s="21"/>
      <c r="I17" s="21"/>
      <c r="J17" s="21"/>
      <c r="K17" s="21"/>
      <c r="L17" s="21"/>
      <c r="M17" s="21"/>
      <c r="N17" s="21"/>
      <c r="O17" s="21"/>
      <c r="P17" s="21"/>
      <c r="Q17" s="21"/>
      <c r="R17" s="21"/>
      <c r="S17" s="21"/>
      <c r="T17" s="21"/>
      <c r="U17" s="29"/>
      <c r="V17" s="29"/>
      <c r="W17" s="21"/>
      <c r="X17" s="21"/>
      <c r="Y17" s="29"/>
      <c r="Z17" s="29"/>
      <c r="AA17" s="21"/>
    </row>
    <row r="18" ht="22.8" customHeight="1" spans="1:29">
      <c r="A18" s="20">
        <v>11</v>
      </c>
      <c r="B18" s="20" t="s">
        <v>238</v>
      </c>
      <c r="C18" s="21"/>
      <c r="D18" s="21"/>
      <c r="E18" s="21" t="s">
        <v>263</v>
      </c>
      <c r="F18" s="21"/>
      <c r="G18" s="21"/>
      <c r="H18" s="21"/>
      <c r="I18" s="21"/>
      <c r="J18" s="21"/>
      <c r="K18" s="21"/>
      <c r="L18" s="21"/>
      <c r="M18" s="21"/>
      <c r="N18" s="21"/>
      <c r="O18" s="21"/>
      <c r="P18" s="21"/>
      <c r="Q18" s="21"/>
      <c r="R18" s="21"/>
      <c r="S18" s="21"/>
      <c r="T18" s="21"/>
      <c r="U18" s="29"/>
      <c r="V18" s="29"/>
      <c r="W18" s="21"/>
      <c r="X18" s="21"/>
      <c r="Y18" s="29"/>
      <c r="Z18" s="29"/>
      <c r="AA18" s="21"/>
      <c r="AC18" s="7" t="s">
        <v>243</v>
      </c>
    </row>
    <row r="19" ht="22.8" customHeight="1" spans="1:29">
      <c r="A19" s="20">
        <v>12</v>
      </c>
      <c r="B19" s="20" t="s">
        <v>238</v>
      </c>
      <c r="C19" s="21"/>
      <c r="D19" s="21"/>
      <c r="E19" s="21" t="s">
        <v>264</v>
      </c>
      <c r="F19" s="21"/>
      <c r="G19" s="21"/>
      <c r="H19" s="21"/>
      <c r="I19" s="21"/>
      <c r="J19" s="21"/>
      <c r="K19" s="21"/>
      <c r="L19" s="21"/>
      <c r="M19" s="21"/>
      <c r="N19" s="21"/>
      <c r="O19" s="21"/>
      <c r="P19" s="21"/>
      <c r="Q19" s="21"/>
      <c r="R19" s="21"/>
      <c r="S19" s="21"/>
      <c r="T19" s="21"/>
      <c r="U19" s="29"/>
      <c r="V19" s="29"/>
      <c r="W19" s="21"/>
      <c r="X19" s="21"/>
      <c r="Y19" s="29"/>
      <c r="Z19" s="29"/>
      <c r="AA19" s="21"/>
      <c r="AC19" s="7" t="s">
        <v>243</v>
      </c>
    </row>
    <row r="20" ht="22.8" customHeight="1" spans="1:27">
      <c r="A20" s="20">
        <v>13</v>
      </c>
      <c r="B20" s="20" t="s">
        <v>238</v>
      </c>
      <c r="C20" s="21"/>
      <c r="D20" s="21"/>
      <c r="E20" s="21" t="s">
        <v>265</v>
      </c>
      <c r="F20" s="21"/>
      <c r="G20" s="21"/>
      <c r="H20" s="21"/>
      <c r="I20" s="21"/>
      <c r="J20" s="21"/>
      <c r="K20" s="21"/>
      <c r="L20" s="21"/>
      <c r="M20" s="21"/>
      <c r="N20" s="21"/>
      <c r="O20" s="21"/>
      <c r="P20" s="21"/>
      <c r="Q20" s="21"/>
      <c r="R20" s="21"/>
      <c r="S20" s="21"/>
      <c r="T20" s="21"/>
      <c r="U20" s="29"/>
      <c r="V20" s="29"/>
      <c r="W20" s="21"/>
      <c r="X20" s="21"/>
      <c r="Y20" s="29"/>
      <c r="Z20" s="29"/>
      <c r="AA20" s="21"/>
    </row>
    <row r="21" ht="22.8" customHeight="1" spans="1:27">
      <c r="A21" s="20">
        <v>14</v>
      </c>
      <c r="B21" s="20" t="s">
        <v>238</v>
      </c>
      <c r="C21" s="21"/>
      <c r="D21" s="21"/>
      <c r="E21" s="21" t="s">
        <v>266</v>
      </c>
      <c r="F21" s="21"/>
      <c r="G21" s="21"/>
      <c r="H21" s="21"/>
      <c r="I21" s="21"/>
      <c r="J21" s="21"/>
      <c r="K21" s="21"/>
      <c r="L21" s="21"/>
      <c r="M21" s="21"/>
      <c r="N21" s="21"/>
      <c r="O21" s="21"/>
      <c r="P21" s="21"/>
      <c r="Q21" s="21"/>
      <c r="R21" s="21"/>
      <c r="S21" s="21"/>
      <c r="T21" s="21"/>
      <c r="U21" s="29"/>
      <c r="V21" s="29"/>
      <c r="W21" s="21"/>
      <c r="X21" s="21"/>
      <c r="Y21" s="29"/>
      <c r="Z21" s="29"/>
      <c r="AA21" s="21"/>
    </row>
    <row r="22" ht="22.8" customHeight="1" spans="1:27">
      <c r="A22" s="20">
        <v>15</v>
      </c>
      <c r="B22" s="20" t="s">
        <v>238</v>
      </c>
      <c r="C22" s="21"/>
      <c r="D22" s="21"/>
      <c r="E22" s="21" t="s">
        <v>267</v>
      </c>
      <c r="F22" s="21"/>
      <c r="G22" s="21"/>
      <c r="H22" s="21"/>
      <c r="I22" s="21"/>
      <c r="J22" s="21"/>
      <c r="K22" s="21"/>
      <c r="L22" s="21"/>
      <c r="M22" s="21"/>
      <c r="N22" s="21"/>
      <c r="O22" s="21"/>
      <c r="P22" s="21"/>
      <c r="Q22" s="21"/>
      <c r="R22" s="21"/>
      <c r="S22" s="21"/>
      <c r="T22" s="21"/>
      <c r="U22" s="29"/>
      <c r="V22" s="29"/>
      <c r="W22" s="21"/>
      <c r="X22" s="21"/>
      <c r="Y22" s="29"/>
      <c r="Z22" s="29"/>
      <c r="AA22" s="21"/>
    </row>
    <row r="23" ht="22.8" customHeight="1" spans="1:27">
      <c r="A23" s="20">
        <v>16</v>
      </c>
      <c r="B23" s="20" t="s">
        <v>238</v>
      </c>
      <c r="C23" s="21"/>
      <c r="D23" s="21"/>
      <c r="E23" s="21" t="s">
        <v>268</v>
      </c>
      <c r="F23" s="21"/>
      <c r="G23" s="21"/>
      <c r="H23" s="21"/>
      <c r="I23" s="21"/>
      <c r="J23" s="21"/>
      <c r="K23" s="21"/>
      <c r="L23" s="21"/>
      <c r="M23" s="21"/>
      <c r="N23" s="21"/>
      <c r="O23" s="21"/>
      <c r="P23" s="21"/>
      <c r="Q23" s="21"/>
      <c r="R23" s="21"/>
      <c r="S23" s="21"/>
      <c r="T23" s="21"/>
      <c r="U23" s="29"/>
      <c r="V23" s="29"/>
      <c r="W23" s="21"/>
      <c r="X23" s="21"/>
      <c r="Y23" s="29"/>
      <c r="Z23" s="29"/>
      <c r="AA23" s="21"/>
    </row>
    <row r="24" ht="22.8" customHeight="1" spans="1:27">
      <c r="A24" s="20">
        <v>17</v>
      </c>
      <c r="B24" s="20" t="s">
        <v>238</v>
      </c>
      <c r="C24" s="21"/>
      <c r="D24" s="21"/>
      <c r="E24" s="21" t="s">
        <v>269</v>
      </c>
      <c r="F24" s="21"/>
      <c r="G24" s="21"/>
      <c r="H24" s="21"/>
      <c r="I24" s="21"/>
      <c r="J24" s="21"/>
      <c r="K24" s="21"/>
      <c r="L24" s="21"/>
      <c r="M24" s="21"/>
      <c r="N24" s="21"/>
      <c r="O24" s="21"/>
      <c r="P24" s="21"/>
      <c r="Q24" s="21"/>
      <c r="R24" s="21"/>
      <c r="S24" s="21"/>
      <c r="T24" s="21"/>
      <c r="U24" s="29"/>
      <c r="V24" s="29"/>
      <c r="W24" s="21"/>
      <c r="X24" s="21"/>
      <c r="Y24" s="29"/>
      <c r="Z24" s="29"/>
      <c r="AA24" s="21"/>
    </row>
    <row r="25" ht="22.8" customHeight="1" spans="1:27">
      <c r="A25" s="20">
        <v>18</v>
      </c>
      <c r="B25" s="20" t="s">
        <v>238</v>
      </c>
      <c r="C25" s="21"/>
      <c r="D25" s="21"/>
      <c r="E25" s="21" t="s">
        <v>270</v>
      </c>
      <c r="F25" s="21"/>
      <c r="G25" s="21"/>
      <c r="H25" s="21"/>
      <c r="I25" s="21"/>
      <c r="J25" s="21"/>
      <c r="K25" s="21"/>
      <c r="L25" s="21"/>
      <c r="M25" s="21"/>
      <c r="N25" s="21"/>
      <c r="O25" s="21"/>
      <c r="P25" s="21"/>
      <c r="Q25" s="21"/>
      <c r="R25" s="21"/>
      <c r="S25" s="21"/>
      <c r="T25" s="21"/>
      <c r="U25" s="29"/>
      <c r="V25" s="29"/>
      <c r="W25" s="21"/>
      <c r="X25" s="21"/>
      <c r="Y25" s="29"/>
      <c r="Z25" s="29"/>
      <c r="AA25" s="21"/>
    </row>
    <row r="26" ht="22.8" customHeight="1" spans="1:27">
      <c r="A26" s="20">
        <v>19</v>
      </c>
      <c r="B26" s="20" t="s">
        <v>238</v>
      </c>
      <c r="C26" s="21"/>
      <c r="D26" s="21"/>
      <c r="E26" s="21" t="s">
        <v>271</v>
      </c>
      <c r="F26" s="21"/>
      <c r="G26" s="21"/>
      <c r="H26" s="21"/>
      <c r="I26" s="21"/>
      <c r="J26" s="21"/>
      <c r="K26" s="21"/>
      <c r="L26" s="21"/>
      <c r="M26" s="21"/>
      <c r="N26" s="21"/>
      <c r="O26" s="21"/>
      <c r="P26" s="21"/>
      <c r="Q26" s="21"/>
      <c r="R26" s="21"/>
      <c r="S26" s="21"/>
      <c r="T26" s="21"/>
      <c r="U26" s="29"/>
      <c r="V26" s="29"/>
      <c r="W26" s="21"/>
      <c r="X26" s="21"/>
      <c r="Y26" s="29"/>
      <c r="Z26" s="29"/>
      <c r="AA26" s="21"/>
    </row>
    <row r="27" ht="22.8" customHeight="1" spans="1:27">
      <c r="A27" s="20">
        <v>20</v>
      </c>
      <c r="B27" s="20" t="s">
        <v>238</v>
      </c>
      <c r="C27" s="21"/>
      <c r="D27" s="21"/>
      <c r="E27" s="21" t="s">
        <v>272</v>
      </c>
      <c r="F27" s="21"/>
      <c r="G27" s="21"/>
      <c r="H27" s="21"/>
      <c r="I27" s="21"/>
      <c r="J27" s="21"/>
      <c r="K27" s="21"/>
      <c r="L27" s="21"/>
      <c r="M27" s="21"/>
      <c r="N27" s="21"/>
      <c r="O27" s="21"/>
      <c r="P27" s="21"/>
      <c r="Q27" s="21"/>
      <c r="R27" s="21"/>
      <c r="S27" s="21"/>
      <c r="T27" s="21"/>
      <c r="U27" s="29"/>
      <c r="V27" s="29"/>
      <c r="W27" s="21"/>
      <c r="X27" s="21"/>
      <c r="Y27" s="29"/>
      <c r="Z27" s="29"/>
      <c r="AA27" s="21"/>
    </row>
    <row r="28" ht="22.8" customHeight="1" spans="1:27">
      <c r="A28" s="20">
        <v>21</v>
      </c>
      <c r="B28" s="20" t="s">
        <v>238</v>
      </c>
      <c r="C28" s="21"/>
      <c r="D28" s="21"/>
      <c r="E28" s="21" t="s">
        <v>273</v>
      </c>
      <c r="F28" s="21"/>
      <c r="G28" s="21"/>
      <c r="H28" s="21"/>
      <c r="I28" s="21"/>
      <c r="J28" s="21"/>
      <c r="K28" s="21"/>
      <c r="L28" s="21"/>
      <c r="M28" s="21"/>
      <c r="N28" s="21"/>
      <c r="O28" s="21"/>
      <c r="P28" s="21"/>
      <c r="Q28" s="21"/>
      <c r="R28" s="21"/>
      <c r="S28" s="21"/>
      <c r="T28" s="21"/>
      <c r="U28" s="29"/>
      <c r="V28" s="29"/>
      <c r="W28" s="21"/>
      <c r="X28" s="21"/>
      <c r="Y28" s="29"/>
      <c r="Z28" s="29"/>
      <c r="AA28" s="21"/>
    </row>
    <row r="29" ht="70.2" customHeight="1" spans="1:27">
      <c r="A29" s="20">
        <v>1</v>
      </c>
      <c r="B29" s="20" t="s">
        <v>238</v>
      </c>
      <c r="C29" s="21" t="s">
        <v>98</v>
      </c>
      <c r="D29" s="21" t="s">
        <v>99</v>
      </c>
      <c r="E29" s="21" t="s">
        <v>274</v>
      </c>
      <c r="F29" s="21" t="s">
        <v>97</v>
      </c>
      <c r="G29" s="21" t="s">
        <v>275</v>
      </c>
      <c r="H29" s="21" t="s">
        <v>58</v>
      </c>
      <c r="I29" s="21" t="s">
        <v>128</v>
      </c>
      <c r="J29" s="22" t="s">
        <v>18</v>
      </c>
      <c r="K29" s="20"/>
      <c r="L29" s="20"/>
      <c r="M29" s="20"/>
      <c r="N29" s="20"/>
      <c r="O29" s="20"/>
      <c r="P29" s="20"/>
      <c r="Q29" s="32" t="s">
        <v>25</v>
      </c>
      <c r="R29" s="20"/>
      <c r="S29" s="149" t="s">
        <v>241</v>
      </c>
      <c r="T29" s="21" t="s">
        <v>276</v>
      </c>
      <c r="U29" s="29"/>
      <c r="V29" s="29" t="s">
        <v>243</v>
      </c>
      <c r="W29" s="21" t="s">
        <v>241</v>
      </c>
      <c r="X29" s="20">
        <v>478.3669</v>
      </c>
      <c r="Y29" s="63"/>
      <c r="Z29" s="29" t="s">
        <v>243</v>
      </c>
      <c r="AA29" s="21" t="s">
        <v>244</v>
      </c>
    </row>
    <row r="30" ht="70.2" customHeight="1" spans="1:27">
      <c r="A30" s="20">
        <v>2</v>
      </c>
      <c r="B30" s="20" t="s">
        <v>238</v>
      </c>
      <c r="C30" s="21"/>
      <c r="D30" s="21"/>
      <c r="E30" s="21" t="s">
        <v>277</v>
      </c>
      <c r="F30" s="21" t="s">
        <v>97</v>
      </c>
      <c r="G30" s="21" t="s">
        <v>139</v>
      </c>
      <c r="H30" s="21" t="s">
        <v>278</v>
      </c>
      <c r="I30" s="21" t="s">
        <v>51</v>
      </c>
      <c r="J30" s="22"/>
      <c r="K30" s="22"/>
      <c r="L30" s="22"/>
      <c r="M30" s="21" t="s">
        <v>279</v>
      </c>
      <c r="N30" s="22"/>
      <c r="O30" s="22"/>
      <c r="P30" s="22"/>
      <c r="Q30" s="21" t="s">
        <v>279</v>
      </c>
      <c r="R30" s="22"/>
      <c r="S30" s="22" t="s">
        <v>241</v>
      </c>
      <c r="T30" s="22" t="s">
        <v>280</v>
      </c>
      <c r="U30" s="62"/>
      <c r="V30" s="285" t="s">
        <v>281</v>
      </c>
      <c r="W30" s="21">
        <v>24.5</v>
      </c>
      <c r="X30" s="22">
        <v>104.2</v>
      </c>
      <c r="Y30" s="62"/>
      <c r="Z30" s="21">
        <v>18.6</v>
      </c>
      <c r="AA30" s="21" t="s">
        <v>282</v>
      </c>
    </row>
    <row r="31" ht="70.2" customHeight="1" spans="1:27">
      <c r="A31" s="20">
        <v>3</v>
      </c>
      <c r="B31" s="20" t="s">
        <v>238</v>
      </c>
      <c r="C31" s="21"/>
      <c r="D31" s="21"/>
      <c r="E31" s="21" t="s">
        <v>283</v>
      </c>
      <c r="F31" s="21" t="s">
        <v>97</v>
      </c>
      <c r="G31" s="21" t="s">
        <v>18</v>
      </c>
      <c r="H31" s="21" t="s">
        <v>278</v>
      </c>
      <c r="I31" s="21" t="s">
        <v>51</v>
      </c>
      <c r="J31" s="21" t="s">
        <v>279</v>
      </c>
      <c r="K31" s="22"/>
      <c r="L31" s="22"/>
      <c r="M31" s="22"/>
      <c r="N31" s="22"/>
      <c r="O31" s="22"/>
      <c r="P31" s="21" t="s">
        <v>279</v>
      </c>
      <c r="Q31" s="22"/>
      <c r="R31" s="22"/>
      <c r="S31" s="22" t="s">
        <v>241</v>
      </c>
      <c r="T31" s="22" t="s">
        <v>114</v>
      </c>
      <c r="U31" s="62"/>
      <c r="V31" s="54"/>
      <c r="W31" s="21"/>
      <c r="X31" s="22">
        <v>510.1561</v>
      </c>
      <c r="Y31" s="62"/>
      <c r="Z31" s="21"/>
      <c r="AA31" s="21" t="s">
        <v>282</v>
      </c>
    </row>
    <row r="32" ht="38.4" customHeight="1" spans="1:27">
      <c r="A32" s="20">
        <v>2</v>
      </c>
      <c r="B32" s="20" t="s">
        <v>238</v>
      </c>
      <c r="C32" s="21"/>
      <c r="D32" s="21"/>
      <c r="E32" s="21" t="s">
        <v>284</v>
      </c>
      <c r="F32" s="55" t="s">
        <v>57</v>
      </c>
      <c r="G32" s="55" t="s">
        <v>285</v>
      </c>
      <c r="H32" s="21" t="s">
        <v>58</v>
      </c>
      <c r="I32" s="21" t="s">
        <v>128</v>
      </c>
      <c r="J32" s="21" t="s">
        <v>18</v>
      </c>
      <c r="K32" s="21"/>
      <c r="L32" s="21"/>
      <c r="M32" s="21"/>
      <c r="N32" s="21"/>
      <c r="O32" s="21"/>
      <c r="P32" s="21"/>
      <c r="Q32" s="20" t="s">
        <v>25</v>
      </c>
      <c r="R32" s="21"/>
      <c r="S32" s="149" t="s">
        <v>241</v>
      </c>
      <c r="T32" s="21" t="s">
        <v>83</v>
      </c>
      <c r="U32" s="29"/>
      <c r="V32" s="29" t="s">
        <v>243</v>
      </c>
      <c r="W32" s="21" t="s">
        <v>241</v>
      </c>
      <c r="X32" s="21">
        <v>722.0169</v>
      </c>
      <c r="Y32" s="29"/>
      <c r="Z32" s="29" t="s">
        <v>243</v>
      </c>
      <c r="AA32" s="21" t="s">
        <v>244</v>
      </c>
    </row>
    <row r="33" ht="38.4" customHeight="1" spans="1:27">
      <c r="A33" s="20">
        <v>3</v>
      </c>
      <c r="B33" s="20" t="s">
        <v>238</v>
      </c>
      <c r="C33" s="21"/>
      <c r="D33" s="21"/>
      <c r="E33" s="21" t="s">
        <v>286</v>
      </c>
      <c r="F33" s="55"/>
      <c r="G33" s="55"/>
      <c r="H33" s="21"/>
      <c r="I33" s="21"/>
      <c r="J33" s="21"/>
      <c r="K33" s="21"/>
      <c r="L33" s="21"/>
      <c r="M33" s="21"/>
      <c r="N33" s="21"/>
      <c r="O33" s="21"/>
      <c r="P33" s="21"/>
      <c r="Q33" s="20"/>
      <c r="R33" s="21"/>
      <c r="S33" s="149"/>
      <c r="T33" s="21"/>
      <c r="U33" s="29"/>
      <c r="V33" s="29"/>
      <c r="W33" s="21"/>
      <c r="X33" s="21"/>
      <c r="Y33" s="29"/>
      <c r="Z33" s="29"/>
      <c r="AA33" s="21"/>
    </row>
    <row r="34" ht="38.4" customHeight="1" spans="1:27">
      <c r="A34" s="20">
        <v>4</v>
      </c>
      <c r="B34" s="20" t="s">
        <v>238</v>
      </c>
      <c r="C34" s="21"/>
      <c r="D34" s="21"/>
      <c r="E34" s="21" t="s">
        <v>287</v>
      </c>
      <c r="F34" s="55"/>
      <c r="G34" s="55"/>
      <c r="H34" s="21"/>
      <c r="I34" s="21"/>
      <c r="J34" s="21"/>
      <c r="K34" s="21"/>
      <c r="L34" s="21"/>
      <c r="M34" s="21"/>
      <c r="N34" s="21"/>
      <c r="O34" s="21"/>
      <c r="P34" s="21"/>
      <c r="Q34" s="20"/>
      <c r="R34" s="21"/>
      <c r="S34" s="149"/>
      <c r="T34" s="21"/>
      <c r="U34" s="29"/>
      <c r="V34" s="29"/>
      <c r="W34" s="21"/>
      <c r="X34" s="21"/>
      <c r="Y34" s="29"/>
      <c r="Z34" s="29"/>
      <c r="AA34" s="21"/>
    </row>
    <row r="35" ht="25.2" customHeight="1" spans="1:27">
      <c r="A35" s="20"/>
      <c r="B35" s="32"/>
      <c r="C35" s="21"/>
      <c r="D35" s="21"/>
      <c r="E35" s="21"/>
      <c r="F35" s="21"/>
      <c r="G35" s="21"/>
      <c r="H35" s="20"/>
      <c r="I35" s="20"/>
      <c r="J35" s="32"/>
      <c r="K35" s="32"/>
      <c r="L35" s="32"/>
      <c r="M35" s="32"/>
      <c r="N35" s="32"/>
      <c r="O35" s="32"/>
      <c r="P35" s="32"/>
      <c r="Q35" s="32"/>
      <c r="R35" s="32"/>
      <c r="S35" s="32"/>
      <c r="T35" s="32"/>
      <c r="U35" s="32"/>
      <c r="V35" s="32"/>
      <c r="W35" s="32"/>
      <c r="X35" s="32"/>
      <c r="Y35" s="32"/>
      <c r="Z35" s="32"/>
      <c r="AA35" s="20"/>
    </row>
    <row r="36" ht="25.2" customHeight="1" spans="1:27">
      <c r="A36" s="41" t="s">
        <v>142</v>
      </c>
      <c r="B36" s="42"/>
      <c r="C36" s="42"/>
      <c r="D36" s="42"/>
      <c r="E36" s="42"/>
      <c r="F36" s="42"/>
      <c r="G36" s="42"/>
      <c r="H36" s="20"/>
      <c r="I36" s="20"/>
      <c r="J36" s="32"/>
      <c r="K36" s="32"/>
      <c r="L36" s="32"/>
      <c r="M36" s="32"/>
      <c r="N36" s="32"/>
      <c r="O36" s="32"/>
      <c r="P36" s="32"/>
      <c r="Q36" s="32"/>
      <c r="R36" s="32"/>
      <c r="S36" s="32"/>
      <c r="T36" s="32"/>
      <c r="U36" s="32"/>
      <c r="V36" s="32"/>
      <c r="W36" s="32"/>
      <c r="X36" s="32"/>
      <c r="Y36" s="32"/>
      <c r="Z36" s="32"/>
      <c r="AA36" s="20"/>
    </row>
    <row r="37" ht="25.2" customHeight="1" spans="1:27">
      <c r="A37" s="20"/>
      <c r="B37" s="32"/>
      <c r="C37" s="21" t="s">
        <v>89</v>
      </c>
      <c r="D37" s="21"/>
      <c r="E37" s="21"/>
      <c r="F37" s="21"/>
      <c r="G37" s="21"/>
      <c r="H37" s="20"/>
      <c r="I37" s="20"/>
      <c r="J37" s="32"/>
      <c r="K37" s="32"/>
      <c r="L37" s="32"/>
      <c r="M37" s="32"/>
      <c r="N37" s="32"/>
      <c r="O37" s="32"/>
      <c r="P37" s="32"/>
      <c r="Q37" s="32"/>
      <c r="R37" s="32"/>
      <c r="S37" s="32"/>
      <c r="T37" s="32"/>
      <c r="U37" s="32"/>
      <c r="V37" s="32"/>
      <c r="W37" s="32"/>
      <c r="X37" s="32"/>
      <c r="Y37" s="32"/>
      <c r="Z37" s="32"/>
      <c r="AA37" s="20"/>
    </row>
    <row r="38" ht="25.2" customHeight="1" spans="1:27">
      <c r="A38" s="52" t="s">
        <v>145</v>
      </c>
      <c r="B38" s="52"/>
      <c r="C38" s="52"/>
      <c r="D38" s="21"/>
      <c r="E38" s="21"/>
      <c r="F38" s="21"/>
      <c r="G38" s="21"/>
      <c r="H38" s="20"/>
      <c r="I38" s="20"/>
      <c r="J38" s="32"/>
      <c r="K38" s="32"/>
      <c r="L38" s="32"/>
      <c r="M38" s="32"/>
      <c r="N38" s="32"/>
      <c r="O38" s="32"/>
      <c r="P38" s="32"/>
      <c r="Q38" s="32"/>
      <c r="R38" s="32"/>
      <c r="S38" s="32"/>
      <c r="T38" s="32"/>
      <c r="U38" s="32"/>
      <c r="V38" s="32"/>
      <c r="W38" s="32"/>
      <c r="X38" s="32"/>
      <c r="Y38" s="32"/>
      <c r="Z38" s="32"/>
      <c r="AA38" s="20"/>
    </row>
    <row r="39" ht="25.2" customHeight="1" spans="1:27">
      <c r="A39" s="20"/>
      <c r="B39" s="32"/>
      <c r="C39" s="21"/>
      <c r="D39" s="21"/>
      <c r="E39" s="21"/>
      <c r="F39" s="21"/>
      <c r="G39" s="21"/>
      <c r="H39" s="20"/>
      <c r="I39" s="20"/>
      <c r="J39" s="32"/>
      <c r="K39" s="32"/>
      <c r="L39" s="32"/>
      <c r="M39" s="32"/>
      <c r="N39" s="32"/>
      <c r="O39" s="32"/>
      <c r="P39" s="32"/>
      <c r="Q39" s="32"/>
      <c r="R39" s="32"/>
      <c r="S39" s="32"/>
      <c r="T39" s="32"/>
      <c r="U39" s="32"/>
      <c r="V39" s="32"/>
      <c r="W39" s="32"/>
      <c r="X39" s="32"/>
      <c r="Y39" s="32"/>
      <c r="Z39" s="32"/>
      <c r="AA39" s="20"/>
    </row>
    <row r="40" ht="25.2" customHeight="1" spans="1:27">
      <c r="A40" s="20"/>
      <c r="B40" s="32"/>
      <c r="C40" s="21"/>
      <c r="D40" s="21"/>
      <c r="E40" s="21"/>
      <c r="F40" s="21"/>
      <c r="G40" s="21"/>
      <c r="H40" s="20"/>
      <c r="I40" s="20"/>
      <c r="J40" s="32"/>
      <c r="K40" s="32"/>
      <c r="L40" s="32"/>
      <c r="M40" s="32"/>
      <c r="N40" s="32"/>
      <c r="O40" s="32"/>
      <c r="P40" s="32"/>
      <c r="Q40" s="32"/>
      <c r="R40" s="32"/>
      <c r="S40" s="32"/>
      <c r="T40" s="32"/>
      <c r="U40" s="32"/>
      <c r="V40" s="32"/>
      <c r="W40" s="32"/>
      <c r="X40" s="32"/>
      <c r="Y40" s="32"/>
      <c r="Z40" s="32"/>
      <c r="AA40" s="20"/>
    </row>
    <row r="41" ht="25.2" customHeight="1" spans="1:27">
      <c r="A41" s="6" t="s">
        <v>146</v>
      </c>
      <c r="B41" s="6"/>
      <c r="C41" s="6"/>
      <c r="D41" s="6"/>
      <c r="E41" s="6"/>
      <c r="F41" s="6"/>
      <c r="G41" s="6"/>
      <c r="H41" s="6"/>
      <c r="I41" s="6"/>
      <c r="J41" s="6"/>
      <c r="K41" s="6"/>
      <c r="L41" s="6"/>
      <c r="M41" s="6"/>
      <c r="N41" s="6"/>
      <c r="O41" s="6"/>
      <c r="P41" s="6"/>
      <c r="Q41" s="6"/>
      <c r="R41" s="6"/>
      <c r="S41" s="6"/>
      <c r="T41" s="4"/>
      <c r="U41" s="6"/>
      <c r="V41" s="6"/>
      <c r="W41" s="6"/>
      <c r="X41" s="6"/>
      <c r="Y41" s="6"/>
      <c r="Z41" s="6"/>
      <c r="AA41" s="6"/>
    </row>
  </sheetData>
  <autoFilter ref="A6:AA72">
    <extLst/>
  </autoFilter>
  <mergeCells count="97">
    <mergeCell ref="A1:B1"/>
    <mergeCell ref="A2:AA2"/>
    <mergeCell ref="A3:F3"/>
    <mergeCell ref="O3:Z3"/>
    <mergeCell ref="J4:N4"/>
    <mergeCell ref="O4:R4"/>
    <mergeCell ref="S4:V4"/>
    <mergeCell ref="W4:Z4"/>
    <mergeCell ref="J6:N6"/>
    <mergeCell ref="O6:R6"/>
    <mergeCell ref="S6:V6"/>
    <mergeCell ref="W6:Z6"/>
    <mergeCell ref="A7:F7"/>
    <mergeCell ref="A36:G36"/>
    <mergeCell ref="A38:C38"/>
    <mergeCell ref="A41:AA41"/>
    <mergeCell ref="A4:A5"/>
    <mergeCell ref="B4:B5"/>
    <mergeCell ref="C4:C5"/>
    <mergeCell ref="C8:C28"/>
    <mergeCell ref="C29:C31"/>
    <mergeCell ref="C32:C34"/>
    <mergeCell ref="D4:D5"/>
    <mergeCell ref="D8:D28"/>
    <mergeCell ref="D29:D31"/>
    <mergeCell ref="D32:D34"/>
    <mergeCell ref="E4:E5"/>
    <mergeCell ref="F4:F5"/>
    <mergeCell ref="F13:F28"/>
    <mergeCell ref="F32:F34"/>
    <mergeCell ref="G4:G5"/>
    <mergeCell ref="G8:G9"/>
    <mergeCell ref="G13:G28"/>
    <mergeCell ref="G32:G34"/>
    <mergeCell ref="H4:H5"/>
    <mergeCell ref="H8:H9"/>
    <mergeCell ref="H13:H28"/>
    <mergeCell ref="H32:H34"/>
    <mergeCell ref="I4:I5"/>
    <mergeCell ref="I8:I9"/>
    <mergeCell ref="I13:I28"/>
    <mergeCell ref="I32:I34"/>
    <mergeCell ref="J8:J9"/>
    <mergeCell ref="J13:J28"/>
    <mergeCell ref="J32:J34"/>
    <mergeCell ref="K8:K9"/>
    <mergeCell ref="K13:K28"/>
    <mergeCell ref="K32:K34"/>
    <mergeCell ref="L8:L9"/>
    <mergeCell ref="L13:L28"/>
    <mergeCell ref="L32:L34"/>
    <mergeCell ref="M8:M9"/>
    <mergeCell ref="M13:M28"/>
    <mergeCell ref="M32:M34"/>
    <mergeCell ref="N8:N9"/>
    <mergeCell ref="N13:N28"/>
    <mergeCell ref="N32:N34"/>
    <mergeCell ref="O8:O9"/>
    <mergeCell ref="O13:O28"/>
    <mergeCell ref="O32:O34"/>
    <mergeCell ref="P8:P9"/>
    <mergeCell ref="P13:P28"/>
    <mergeCell ref="P32:P34"/>
    <mergeCell ref="Q8:Q9"/>
    <mergeCell ref="Q13:Q28"/>
    <mergeCell ref="Q32:Q34"/>
    <mergeCell ref="R8:R9"/>
    <mergeCell ref="R13:R28"/>
    <mergeCell ref="R32:R34"/>
    <mergeCell ref="S8:S9"/>
    <mergeCell ref="S13:S28"/>
    <mergeCell ref="S32:S34"/>
    <mergeCell ref="T8:T9"/>
    <mergeCell ref="T13:T28"/>
    <mergeCell ref="T32:T34"/>
    <mergeCell ref="V8:V9"/>
    <mergeCell ref="V13:V28"/>
    <mergeCell ref="V30:V31"/>
    <mergeCell ref="V32:V34"/>
    <mergeCell ref="W8:W9"/>
    <mergeCell ref="W10:W12"/>
    <mergeCell ref="W13:W28"/>
    <mergeCell ref="W30:W31"/>
    <mergeCell ref="W32:W34"/>
    <mergeCell ref="X8:X9"/>
    <mergeCell ref="X10:X12"/>
    <mergeCell ref="X13:X28"/>
    <mergeCell ref="X32:X34"/>
    <mergeCell ref="Z8:Z9"/>
    <mergeCell ref="Z10:Z12"/>
    <mergeCell ref="Z13:Z28"/>
    <mergeCell ref="Z30:Z31"/>
    <mergeCell ref="Z32:Z34"/>
    <mergeCell ref="AA4:AA5"/>
    <mergeCell ref="AA8:AA9"/>
    <mergeCell ref="AA13:AA28"/>
    <mergeCell ref="AA32:AA34"/>
  </mergeCells>
  <printOptions horizontalCentered="1"/>
  <pageMargins left="0.433070866141732" right="0.433070866141732" top="0.47244094488189" bottom="0.590551181102362" header="0.118110236220472" footer="0.31496062992126"/>
  <pageSetup paperSize="9" scale="70" orientation="landscape"/>
  <headerFooter alignWithMargins="0" scaleWithDoc="0">
    <oddFooter>&amp;C第 &amp;P 页，共 &amp;N 页</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83"/>
  <sheetViews>
    <sheetView zoomScale="70" zoomScaleNormal="70" workbookViewId="0">
      <pane ySplit="5" topLeftCell="A6" activePane="bottomLeft" state="frozen"/>
      <selection/>
      <selection pane="bottomLeft" activeCell="T57" sqref="T57"/>
    </sheetView>
  </sheetViews>
  <sheetFormatPr defaultColWidth="9" defaultRowHeight="13.5"/>
  <cols>
    <col min="1" max="1" width="3.1" style="168" customWidth="1"/>
    <col min="2" max="2" width="8" style="226" customWidth="1"/>
    <col min="3" max="3" width="7" style="226" customWidth="1"/>
    <col min="4" max="4" width="4.7" style="226" customWidth="1"/>
    <col min="5" max="5" width="15.6" style="226" customWidth="1"/>
    <col min="6" max="6" width="7.9" style="226" customWidth="1"/>
    <col min="7" max="7" width="15.1" style="226" customWidth="1"/>
    <col min="8" max="8" width="9.4" style="226" customWidth="1"/>
    <col min="9" max="9" width="9.6" style="226" customWidth="1"/>
    <col min="10" max="13" width="4.5" style="226" customWidth="1"/>
    <col min="14" max="14" width="5" style="226" customWidth="1"/>
    <col min="15" max="15" width="4.7" style="226" customWidth="1"/>
    <col min="16" max="16" width="4.6" style="226" customWidth="1"/>
    <col min="17" max="17" width="4.8" style="226" customWidth="1"/>
    <col min="18" max="18" width="5.3" style="226" customWidth="1"/>
    <col min="19" max="22" width="10.9" style="226" customWidth="1"/>
    <col min="23" max="23" width="6.6" style="226" customWidth="1"/>
    <col min="24" max="25" width="11" style="226" customWidth="1"/>
    <col min="26" max="26" width="5.5" style="226" customWidth="1"/>
    <col min="27" max="27" width="4.2" style="226" customWidth="1"/>
    <col min="28" max="16384" width="9" style="226"/>
  </cols>
  <sheetData>
    <row r="1" s="168" customFormat="1" ht="14.25" spans="1:2">
      <c r="A1" s="50" t="s">
        <v>288</v>
      </c>
      <c r="B1" s="50"/>
    </row>
    <row r="2" s="168" customFormat="1" ht="60" customHeight="1" spans="1:27">
      <c r="A2" s="11" t="s">
        <v>289</v>
      </c>
      <c r="B2" s="11"/>
      <c r="C2" s="11"/>
      <c r="D2" s="11"/>
      <c r="E2" s="11"/>
      <c r="F2" s="11"/>
      <c r="G2" s="11"/>
      <c r="H2" s="11"/>
      <c r="I2" s="11"/>
      <c r="J2" s="11"/>
      <c r="K2" s="11"/>
      <c r="L2" s="11"/>
      <c r="M2" s="11"/>
      <c r="N2" s="11"/>
      <c r="O2" s="11"/>
      <c r="P2" s="11"/>
      <c r="Q2" s="11"/>
      <c r="R2" s="11"/>
      <c r="S2" s="11"/>
      <c r="T2" s="11"/>
      <c r="U2" s="11"/>
      <c r="V2" s="11"/>
      <c r="W2" s="11"/>
      <c r="X2" s="11"/>
      <c r="Y2" s="11"/>
      <c r="Z2" s="11"/>
      <c r="AA2" s="11"/>
    </row>
    <row r="3" s="225" customFormat="1" ht="22.05" customHeight="1" spans="1:27">
      <c r="A3" s="227" t="s">
        <v>290</v>
      </c>
      <c r="B3" s="227"/>
      <c r="C3" s="227"/>
      <c r="D3" s="227"/>
      <c r="E3" s="227"/>
      <c r="F3" s="227"/>
      <c r="G3" s="228"/>
      <c r="H3" s="228"/>
      <c r="I3" s="228"/>
      <c r="J3" s="234"/>
      <c r="K3" s="234"/>
      <c r="L3" s="234"/>
      <c r="M3" s="234"/>
      <c r="N3" s="234"/>
      <c r="O3" s="2" t="s">
        <v>3</v>
      </c>
      <c r="P3" s="2"/>
      <c r="Q3" s="2"/>
      <c r="R3" s="2"/>
      <c r="S3" s="2"/>
      <c r="T3" s="2"/>
      <c r="U3" s="2"/>
      <c r="V3" s="2"/>
      <c r="W3" s="2"/>
      <c r="X3" s="2"/>
      <c r="Y3" s="2"/>
      <c r="Z3" s="2"/>
      <c r="AA3" s="228"/>
    </row>
    <row r="4" s="225" customFormat="1" ht="31.05" customHeight="1" spans="1:27">
      <c r="A4" s="229" t="s">
        <v>4</v>
      </c>
      <c r="B4" s="230" t="s">
        <v>5</v>
      </c>
      <c r="C4" s="229" t="s">
        <v>6</v>
      </c>
      <c r="D4" s="229" t="s">
        <v>7</v>
      </c>
      <c r="E4" s="229" t="s">
        <v>8</v>
      </c>
      <c r="F4" s="229" t="s">
        <v>9</v>
      </c>
      <c r="G4" s="230" t="s">
        <v>10</v>
      </c>
      <c r="H4" s="229" t="s">
        <v>11</v>
      </c>
      <c r="I4" s="230" t="s">
        <v>12</v>
      </c>
      <c r="J4" s="229" t="s">
        <v>13</v>
      </c>
      <c r="K4" s="229"/>
      <c r="L4" s="229"/>
      <c r="M4" s="229"/>
      <c r="N4" s="229"/>
      <c r="O4" s="229" t="s">
        <v>14</v>
      </c>
      <c r="P4" s="229"/>
      <c r="Q4" s="229"/>
      <c r="R4" s="229"/>
      <c r="S4" s="229" t="s">
        <v>15</v>
      </c>
      <c r="T4" s="229"/>
      <c r="U4" s="229"/>
      <c r="V4" s="229"/>
      <c r="W4" s="232" t="s">
        <v>16</v>
      </c>
      <c r="X4" s="235"/>
      <c r="Y4" s="235"/>
      <c r="Z4" s="244"/>
      <c r="AA4" s="229" t="s">
        <v>17</v>
      </c>
    </row>
    <row r="5" s="225" customFormat="1" ht="97.05" customHeight="1" spans="1:27">
      <c r="A5" s="229"/>
      <c r="B5" s="231"/>
      <c r="C5" s="229"/>
      <c r="D5" s="229"/>
      <c r="E5" s="229"/>
      <c r="F5" s="229"/>
      <c r="G5" s="231"/>
      <c r="H5" s="229"/>
      <c r="I5" s="231"/>
      <c r="J5" s="229" t="s">
        <v>18</v>
      </c>
      <c r="K5" s="229" t="s">
        <v>19</v>
      </c>
      <c r="L5" s="229" t="s">
        <v>20</v>
      </c>
      <c r="M5" s="229" t="s">
        <v>21</v>
      </c>
      <c r="N5" s="229" t="s">
        <v>22</v>
      </c>
      <c r="O5" s="229" t="s">
        <v>23</v>
      </c>
      <c r="P5" s="229" t="s">
        <v>24</v>
      </c>
      <c r="Q5" s="229" t="s">
        <v>25</v>
      </c>
      <c r="R5" s="229" t="s">
        <v>22</v>
      </c>
      <c r="S5" s="236" t="s">
        <v>26</v>
      </c>
      <c r="T5" s="236" t="s">
        <v>27</v>
      </c>
      <c r="U5" s="236" t="s">
        <v>28</v>
      </c>
      <c r="V5" s="236" t="s">
        <v>29</v>
      </c>
      <c r="W5" s="236" t="s">
        <v>26</v>
      </c>
      <c r="X5" s="236" t="s">
        <v>27</v>
      </c>
      <c r="Y5" s="236" t="s">
        <v>28</v>
      </c>
      <c r="Z5" s="236" t="s">
        <v>29</v>
      </c>
      <c r="AA5" s="229"/>
    </row>
    <row r="6" s="225" customFormat="1" ht="12" customHeight="1" spans="1:27">
      <c r="A6" s="229" t="s">
        <v>30</v>
      </c>
      <c r="B6" s="229" t="s">
        <v>31</v>
      </c>
      <c r="C6" s="229" t="s">
        <v>32</v>
      </c>
      <c r="D6" s="229" t="s">
        <v>33</v>
      </c>
      <c r="E6" s="229" t="s">
        <v>34</v>
      </c>
      <c r="F6" s="229" t="s">
        <v>35</v>
      </c>
      <c r="G6" s="232" t="s">
        <v>36</v>
      </c>
      <c r="H6" s="229" t="s">
        <v>37</v>
      </c>
      <c r="I6" s="229" t="s">
        <v>38</v>
      </c>
      <c r="J6" s="229" t="s">
        <v>39</v>
      </c>
      <c r="K6" s="229"/>
      <c r="L6" s="229"/>
      <c r="M6" s="229"/>
      <c r="N6" s="229"/>
      <c r="O6" s="229" t="s">
        <v>40</v>
      </c>
      <c r="P6" s="229"/>
      <c r="Q6" s="229"/>
      <c r="R6" s="229"/>
      <c r="S6" s="229" t="s">
        <v>41</v>
      </c>
      <c r="T6" s="229"/>
      <c r="U6" s="229"/>
      <c r="V6" s="229"/>
      <c r="W6" s="232" t="s">
        <v>42</v>
      </c>
      <c r="X6" s="235"/>
      <c r="Y6" s="235"/>
      <c r="Z6" s="244"/>
      <c r="AA6" s="229"/>
    </row>
    <row r="7" s="225" customFormat="1" ht="31.05" customHeight="1" spans="1:27">
      <c r="A7" s="98" t="s">
        <v>43</v>
      </c>
      <c r="B7" s="98"/>
      <c r="C7" s="98"/>
      <c r="D7" s="98"/>
      <c r="E7" s="98"/>
      <c r="F7" s="98"/>
      <c r="G7" s="98"/>
      <c r="H7" s="233"/>
      <c r="I7" s="233"/>
      <c r="J7" s="233"/>
      <c r="K7" s="233"/>
      <c r="L7" s="233"/>
      <c r="M7" s="233"/>
      <c r="N7" s="233"/>
      <c r="O7" s="233"/>
      <c r="P7" s="233"/>
      <c r="Q7" s="237"/>
      <c r="R7" s="233"/>
      <c r="S7" s="238"/>
      <c r="T7" s="238"/>
      <c r="U7" s="238"/>
      <c r="V7" s="238"/>
      <c r="W7" s="238"/>
      <c r="X7" s="238"/>
      <c r="Y7" s="238"/>
      <c r="Z7" s="238"/>
      <c r="AA7" s="233"/>
    </row>
    <row r="8" s="225" customFormat="1" ht="36.6" customHeight="1" spans="1:27">
      <c r="A8" s="21">
        <v>1</v>
      </c>
      <c r="B8" s="21" t="s">
        <v>291</v>
      </c>
      <c r="C8" s="21" t="s">
        <v>45</v>
      </c>
      <c r="D8" s="21" t="s">
        <v>46</v>
      </c>
      <c r="E8" s="21" t="s">
        <v>292</v>
      </c>
      <c r="F8" s="21" t="s">
        <v>48</v>
      </c>
      <c r="G8" s="21" t="s">
        <v>293</v>
      </c>
      <c r="H8" s="21" t="s">
        <v>58</v>
      </c>
      <c r="I8" s="21" t="s">
        <v>133</v>
      </c>
      <c r="J8" s="21" t="s">
        <v>58</v>
      </c>
      <c r="K8" s="21"/>
      <c r="L8" s="21"/>
      <c r="M8" s="21"/>
      <c r="N8" s="21"/>
      <c r="O8" s="21"/>
      <c r="P8" s="21"/>
      <c r="Q8" s="110" t="s">
        <v>25</v>
      </c>
      <c r="R8" s="21"/>
      <c r="S8" s="149" t="s">
        <v>294</v>
      </c>
      <c r="T8" s="118" t="s">
        <v>54</v>
      </c>
      <c r="U8" s="189"/>
      <c r="V8" s="149" t="s">
        <v>295</v>
      </c>
      <c r="W8" s="149">
        <v>98.48</v>
      </c>
      <c r="X8" s="239">
        <v>418.0334</v>
      </c>
      <c r="Y8" s="245"/>
      <c r="Z8" s="149">
        <v>148.5</v>
      </c>
      <c r="AA8" s="21"/>
    </row>
    <row r="9" s="168" customFormat="1" ht="36.6" customHeight="1" spans="1:27">
      <c r="A9" s="21">
        <v>2</v>
      </c>
      <c r="B9" s="21" t="s">
        <v>291</v>
      </c>
      <c r="C9" s="21"/>
      <c r="D9" s="21"/>
      <c r="E9" s="21" t="s">
        <v>296</v>
      </c>
      <c r="F9" s="21" t="s">
        <v>48</v>
      </c>
      <c r="G9" s="21"/>
      <c r="H9" s="21" t="s">
        <v>58</v>
      </c>
      <c r="I9" s="21"/>
      <c r="J9" s="21"/>
      <c r="K9" s="21"/>
      <c r="L9" s="21"/>
      <c r="M9" s="21"/>
      <c r="N9" s="21"/>
      <c r="O9" s="21"/>
      <c r="P9" s="21"/>
      <c r="Q9" s="110" t="s">
        <v>25</v>
      </c>
      <c r="R9" s="21"/>
      <c r="S9" s="149"/>
      <c r="T9" s="118" t="s">
        <v>104</v>
      </c>
      <c r="U9" s="189"/>
      <c r="V9" s="149"/>
      <c r="W9" s="149"/>
      <c r="X9" s="239">
        <v>276.7888</v>
      </c>
      <c r="Y9" s="245"/>
      <c r="Z9" s="149"/>
      <c r="AA9" s="21"/>
    </row>
    <row r="10" s="168" customFormat="1" ht="36.6" customHeight="1" spans="1:27">
      <c r="A10" s="21">
        <v>3</v>
      </c>
      <c r="B10" s="21" t="s">
        <v>291</v>
      </c>
      <c r="C10" s="21"/>
      <c r="D10" s="21"/>
      <c r="E10" s="21" t="s">
        <v>297</v>
      </c>
      <c r="F10" s="21" t="s">
        <v>48</v>
      </c>
      <c r="G10" s="110" t="s">
        <v>298</v>
      </c>
      <c r="H10" s="21" t="s">
        <v>58</v>
      </c>
      <c r="I10" s="110" t="s">
        <v>299</v>
      </c>
      <c r="J10" s="110" t="s">
        <v>58</v>
      </c>
      <c r="K10" s="110"/>
      <c r="L10" s="110"/>
      <c r="M10" s="110"/>
      <c r="N10" s="110"/>
      <c r="O10" s="110"/>
      <c r="P10" s="110"/>
      <c r="Q10" s="110" t="s">
        <v>25</v>
      </c>
      <c r="R10" s="110"/>
      <c r="S10" s="149"/>
      <c r="T10" s="110" t="s">
        <v>300</v>
      </c>
      <c r="U10" s="111"/>
      <c r="V10" s="149"/>
      <c r="W10" s="149"/>
      <c r="X10" s="240">
        <v>9490.2797</v>
      </c>
      <c r="Y10" s="246"/>
      <c r="Z10" s="149"/>
      <c r="AA10" s="21"/>
    </row>
    <row r="11" s="168" customFormat="1" ht="36.6" customHeight="1" spans="1:27">
      <c r="A11" s="21">
        <v>4</v>
      </c>
      <c r="B11" s="21" t="s">
        <v>291</v>
      </c>
      <c r="C11" s="21"/>
      <c r="D11" s="21"/>
      <c r="E11" s="21" t="s">
        <v>301</v>
      </c>
      <c r="F11" s="21" t="s">
        <v>48</v>
      </c>
      <c r="G11" s="110"/>
      <c r="H11" s="21" t="s">
        <v>58</v>
      </c>
      <c r="I11" s="110"/>
      <c r="J11" s="110"/>
      <c r="K11" s="110"/>
      <c r="L11" s="110"/>
      <c r="M11" s="110"/>
      <c r="N11" s="110"/>
      <c r="O11" s="110"/>
      <c r="P11" s="110"/>
      <c r="Q11" s="110" t="s">
        <v>25</v>
      </c>
      <c r="R11" s="110"/>
      <c r="S11" s="149"/>
      <c r="T11" s="110"/>
      <c r="U11" s="111"/>
      <c r="V11" s="149"/>
      <c r="W11" s="149"/>
      <c r="X11" s="240"/>
      <c r="Y11" s="246"/>
      <c r="Z11" s="149"/>
      <c r="AA11" s="21"/>
    </row>
    <row r="12" s="168" customFormat="1" ht="36.6" customHeight="1" spans="1:27">
      <c r="A12" s="21">
        <v>5</v>
      </c>
      <c r="B12" s="21" t="s">
        <v>291</v>
      </c>
      <c r="C12" s="21"/>
      <c r="D12" s="21"/>
      <c r="E12" s="21" t="s">
        <v>302</v>
      </c>
      <c r="F12" s="21" t="s">
        <v>48</v>
      </c>
      <c r="G12" s="110"/>
      <c r="H12" s="21" t="s">
        <v>58</v>
      </c>
      <c r="I12" s="110"/>
      <c r="J12" s="110"/>
      <c r="K12" s="110"/>
      <c r="L12" s="110"/>
      <c r="M12" s="110"/>
      <c r="N12" s="110"/>
      <c r="O12" s="110"/>
      <c r="P12" s="110"/>
      <c r="Q12" s="110" t="s">
        <v>25</v>
      </c>
      <c r="R12" s="110"/>
      <c r="S12" s="149"/>
      <c r="T12" s="110"/>
      <c r="U12" s="111"/>
      <c r="V12" s="149"/>
      <c r="W12" s="149"/>
      <c r="X12" s="240"/>
      <c r="Y12" s="246"/>
      <c r="Z12" s="149"/>
      <c r="AA12" s="21"/>
    </row>
    <row r="13" s="168" customFormat="1" ht="36.6" customHeight="1" spans="1:27">
      <c r="A13" s="21">
        <v>6</v>
      </c>
      <c r="B13" s="21" t="s">
        <v>291</v>
      </c>
      <c r="C13" s="21"/>
      <c r="D13" s="21"/>
      <c r="E13" s="21" t="s">
        <v>303</v>
      </c>
      <c r="F13" s="21" t="s">
        <v>48</v>
      </c>
      <c r="G13" s="110"/>
      <c r="H13" s="21" t="s">
        <v>58</v>
      </c>
      <c r="I13" s="110"/>
      <c r="J13" s="110"/>
      <c r="K13" s="110"/>
      <c r="L13" s="110"/>
      <c r="M13" s="110"/>
      <c r="N13" s="110"/>
      <c r="O13" s="110"/>
      <c r="P13" s="110"/>
      <c r="Q13" s="110" t="s">
        <v>25</v>
      </c>
      <c r="R13" s="110"/>
      <c r="S13" s="149"/>
      <c r="T13" s="110"/>
      <c r="U13" s="111"/>
      <c r="V13" s="149"/>
      <c r="W13" s="149"/>
      <c r="X13" s="240"/>
      <c r="Y13" s="246"/>
      <c r="Z13" s="149"/>
      <c r="AA13" s="21"/>
    </row>
    <row r="14" s="168" customFormat="1" ht="36.6" customHeight="1" spans="1:27">
      <c r="A14" s="21">
        <v>7</v>
      </c>
      <c r="B14" s="21" t="s">
        <v>291</v>
      </c>
      <c r="C14" s="21"/>
      <c r="D14" s="21"/>
      <c r="E14" s="21" t="s">
        <v>304</v>
      </c>
      <c r="F14" s="21" t="s">
        <v>48</v>
      </c>
      <c r="G14" s="110"/>
      <c r="H14" s="21" t="s">
        <v>58</v>
      </c>
      <c r="I14" s="110"/>
      <c r="J14" s="110"/>
      <c r="K14" s="110"/>
      <c r="L14" s="110"/>
      <c r="M14" s="110"/>
      <c r="N14" s="110"/>
      <c r="O14" s="110"/>
      <c r="P14" s="110"/>
      <c r="Q14" s="110" t="s">
        <v>25</v>
      </c>
      <c r="R14" s="110"/>
      <c r="S14" s="149"/>
      <c r="T14" s="110"/>
      <c r="U14" s="111"/>
      <c r="V14" s="149"/>
      <c r="W14" s="149"/>
      <c r="X14" s="240"/>
      <c r="Y14" s="246"/>
      <c r="Z14" s="149"/>
      <c r="AA14" s="21"/>
    </row>
    <row r="15" s="168" customFormat="1" ht="36.6" customHeight="1" spans="1:27">
      <c r="A15" s="21">
        <v>8</v>
      </c>
      <c r="B15" s="21" t="s">
        <v>291</v>
      </c>
      <c r="C15" s="21"/>
      <c r="D15" s="21"/>
      <c r="E15" s="21" t="s">
        <v>305</v>
      </c>
      <c r="F15" s="21" t="s">
        <v>48</v>
      </c>
      <c r="G15" s="110"/>
      <c r="H15" s="21" t="s">
        <v>58</v>
      </c>
      <c r="I15" s="110"/>
      <c r="J15" s="110"/>
      <c r="K15" s="110"/>
      <c r="L15" s="110"/>
      <c r="M15" s="110"/>
      <c r="N15" s="110"/>
      <c r="O15" s="110"/>
      <c r="P15" s="110"/>
      <c r="Q15" s="110" t="s">
        <v>25</v>
      </c>
      <c r="R15" s="110"/>
      <c r="S15" s="149"/>
      <c r="T15" s="110"/>
      <c r="U15" s="111"/>
      <c r="V15" s="149"/>
      <c r="W15" s="149"/>
      <c r="X15" s="240"/>
      <c r="Y15" s="246"/>
      <c r="Z15" s="149"/>
      <c r="AA15" s="21"/>
    </row>
    <row r="16" s="168" customFormat="1" ht="36.6" customHeight="1" spans="1:27">
      <c r="A16" s="21">
        <v>9</v>
      </c>
      <c r="B16" s="21" t="s">
        <v>291</v>
      </c>
      <c r="C16" s="21"/>
      <c r="D16" s="21"/>
      <c r="E16" s="21" t="s">
        <v>306</v>
      </c>
      <c r="F16" s="21" t="s">
        <v>48</v>
      </c>
      <c r="G16" s="110"/>
      <c r="H16" s="21" t="s">
        <v>58</v>
      </c>
      <c r="I16" s="110"/>
      <c r="J16" s="110"/>
      <c r="K16" s="110"/>
      <c r="L16" s="110"/>
      <c r="M16" s="110"/>
      <c r="N16" s="110"/>
      <c r="O16" s="110"/>
      <c r="P16" s="110"/>
      <c r="Q16" s="110" t="s">
        <v>25</v>
      </c>
      <c r="R16" s="110"/>
      <c r="S16" s="149"/>
      <c r="T16" s="110"/>
      <c r="U16" s="111"/>
      <c r="V16" s="149"/>
      <c r="W16" s="149"/>
      <c r="X16" s="240"/>
      <c r="Y16" s="246"/>
      <c r="Z16" s="149"/>
      <c r="AA16" s="21"/>
    </row>
    <row r="17" s="168" customFormat="1" ht="36.6" customHeight="1" spans="1:27">
      <c r="A17" s="21">
        <v>10</v>
      </c>
      <c r="B17" s="21" t="s">
        <v>291</v>
      </c>
      <c r="C17" s="21"/>
      <c r="D17" s="21"/>
      <c r="E17" s="21" t="s">
        <v>307</v>
      </c>
      <c r="F17" s="21" t="s">
        <v>48</v>
      </c>
      <c r="G17" s="110"/>
      <c r="H17" s="21" t="s">
        <v>58</v>
      </c>
      <c r="I17" s="110"/>
      <c r="J17" s="110"/>
      <c r="K17" s="110"/>
      <c r="L17" s="110"/>
      <c r="M17" s="110"/>
      <c r="N17" s="110"/>
      <c r="O17" s="110"/>
      <c r="P17" s="110"/>
      <c r="Q17" s="110" t="s">
        <v>25</v>
      </c>
      <c r="R17" s="110"/>
      <c r="S17" s="149"/>
      <c r="T17" s="110"/>
      <c r="U17" s="111"/>
      <c r="V17" s="149"/>
      <c r="W17" s="149"/>
      <c r="X17" s="240"/>
      <c r="Y17" s="246"/>
      <c r="Z17" s="149"/>
      <c r="AA17" s="21"/>
    </row>
    <row r="18" s="168" customFormat="1" ht="36.6" customHeight="1" spans="1:27">
      <c r="A18" s="21">
        <v>11</v>
      </c>
      <c r="B18" s="21" t="s">
        <v>291</v>
      </c>
      <c r="C18" s="21"/>
      <c r="D18" s="21"/>
      <c r="E18" s="21" t="s">
        <v>308</v>
      </c>
      <c r="F18" s="21" t="s">
        <v>57</v>
      </c>
      <c r="G18" s="21"/>
      <c r="H18" s="21" t="s">
        <v>58</v>
      </c>
      <c r="I18" s="21" t="s">
        <v>51</v>
      </c>
      <c r="J18" s="21"/>
      <c r="K18" s="21"/>
      <c r="L18" s="21"/>
      <c r="M18" s="21" t="s">
        <v>52</v>
      </c>
      <c r="N18" s="21"/>
      <c r="O18" s="21"/>
      <c r="P18" s="21"/>
      <c r="Q18" s="110" t="s">
        <v>25</v>
      </c>
      <c r="R18" s="21"/>
      <c r="S18" s="186" t="s">
        <v>294</v>
      </c>
      <c r="T18" s="186" t="s">
        <v>309</v>
      </c>
      <c r="U18" s="191"/>
      <c r="V18" s="186" t="s">
        <v>310</v>
      </c>
      <c r="W18" s="191"/>
      <c r="X18" s="239">
        <v>91.8438</v>
      </c>
      <c r="Y18" s="245"/>
      <c r="Z18" s="191"/>
      <c r="AA18" s="21"/>
    </row>
    <row r="19" s="168" customFormat="1" ht="36.6" customHeight="1" spans="1:27">
      <c r="A19" s="21">
        <v>12</v>
      </c>
      <c r="B19" s="21" t="s">
        <v>291</v>
      </c>
      <c r="C19" s="21"/>
      <c r="D19" s="21"/>
      <c r="E19" s="21" t="s">
        <v>311</v>
      </c>
      <c r="F19" s="21" t="s">
        <v>57</v>
      </c>
      <c r="G19" s="21" t="s">
        <v>312</v>
      </c>
      <c r="H19" s="21" t="s">
        <v>58</v>
      </c>
      <c r="I19" s="21" t="s">
        <v>313</v>
      </c>
      <c r="J19" s="21" t="s">
        <v>58</v>
      </c>
      <c r="K19" s="21"/>
      <c r="L19" s="21"/>
      <c r="M19" s="21"/>
      <c r="N19" s="21"/>
      <c r="O19" s="21"/>
      <c r="P19" s="21"/>
      <c r="Q19" s="110" t="s">
        <v>25</v>
      </c>
      <c r="R19" s="21"/>
      <c r="S19" s="21" t="s">
        <v>294</v>
      </c>
      <c r="T19" s="21" t="s">
        <v>314</v>
      </c>
      <c r="U19" s="29"/>
      <c r="V19" s="21" t="s">
        <v>315</v>
      </c>
      <c r="W19" s="21">
        <v>3.6</v>
      </c>
      <c r="X19" s="39">
        <v>227.54</v>
      </c>
      <c r="Y19" s="65"/>
      <c r="Z19" s="21">
        <v>3.2</v>
      </c>
      <c r="AA19" s="21"/>
    </row>
    <row r="20" s="168" customFormat="1" ht="36.6" customHeight="1" spans="1:27">
      <c r="A20" s="21">
        <v>13</v>
      </c>
      <c r="B20" s="21" t="s">
        <v>291</v>
      </c>
      <c r="C20" s="21"/>
      <c r="D20" s="21"/>
      <c r="E20" s="21" t="s">
        <v>316</v>
      </c>
      <c r="F20" s="21" t="s">
        <v>57</v>
      </c>
      <c r="G20" s="21"/>
      <c r="H20" s="21" t="s">
        <v>58</v>
      </c>
      <c r="I20" s="21"/>
      <c r="J20" s="21"/>
      <c r="K20" s="21"/>
      <c r="L20" s="21"/>
      <c r="M20" s="21"/>
      <c r="N20" s="21"/>
      <c r="O20" s="21"/>
      <c r="P20" s="21"/>
      <c r="Q20" s="110" t="s">
        <v>25</v>
      </c>
      <c r="R20" s="21"/>
      <c r="S20" s="21"/>
      <c r="T20" s="21"/>
      <c r="U20" s="29"/>
      <c r="V20" s="21"/>
      <c r="W20" s="21"/>
      <c r="X20" s="39"/>
      <c r="Y20" s="65"/>
      <c r="Z20" s="21"/>
      <c r="AA20" s="22"/>
    </row>
    <row r="21" s="168" customFormat="1" ht="36.6" customHeight="1" spans="1:27">
      <c r="A21" s="21">
        <v>14</v>
      </c>
      <c r="B21" s="21" t="s">
        <v>291</v>
      </c>
      <c r="C21" s="21"/>
      <c r="D21" s="21"/>
      <c r="E21" s="21" t="s">
        <v>317</v>
      </c>
      <c r="F21" s="21" t="s">
        <v>57</v>
      </c>
      <c r="G21" s="21"/>
      <c r="H21" s="21" t="s">
        <v>58</v>
      </c>
      <c r="I21" s="21" t="s">
        <v>318</v>
      </c>
      <c r="J21" s="21"/>
      <c r="K21" s="21"/>
      <c r="L21" s="21"/>
      <c r="M21" s="21"/>
      <c r="N21" s="21"/>
      <c r="O21" s="21"/>
      <c r="P21" s="21"/>
      <c r="Q21" s="110" t="s">
        <v>25</v>
      </c>
      <c r="R21" s="21"/>
      <c r="S21" s="29"/>
      <c r="T21" s="21" t="s">
        <v>319</v>
      </c>
      <c r="U21" s="29"/>
      <c r="V21" s="29"/>
      <c r="W21" s="29"/>
      <c r="X21" s="39">
        <v>99.8808</v>
      </c>
      <c r="Y21" s="65"/>
      <c r="Z21" s="29"/>
      <c r="AA21" s="22"/>
    </row>
    <row r="22" s="168" customFormat="1" ht="36.6" customHeight="1" spans="1:27">
      <c r="A22" s="21">
        <v>15</v>
      </c>
      <c r="B22" s="21" t="s">
        <v>291</v>
      </c>
      <c r="C22" s="21" t="s">
        <v>45</v>
      </c>
      <c r="D22" s="21" t="s">
        <v>46</v>
      </c>
      <c r="E22" s="21" t="s">
        <v>320</v>
      </c>
      <c r="F22" s="21" t="s">
        <v>57</v>
      </c>
      <c r="G22" s="21"/>
      <c r="H22" s="21" t="s">
        <v>58</v>
      </c>
      <c r="I22" s="21"/>
      <c r="J22" s="21"/>
      <c r="K22" s="21"/>
      <c r="L22" s="21"/>
      <c r="M22" s="21"/>
      <c r="N22" s="22"/>
      <c r="O22" s="21"/>
      <c r="P22" s="21"/>
      <c r="Q22" s="110" t="s">
        <v>25</v>
      </c>
      <c r="R22" s="21"/>
      <c r="S22" s="29"/>
      <c r="T22" s="21" t="s">
        <v>321</v>
      </c>
      <c r="U22" s="29"/>
      <c r="V22" s="36"/>
      <c r="W22" s="36"/>
      <c r="X22" s="241">
        <v>128.219432996132</v>
      </c>
      <c r="Y22" s="247"/>
      <c r="Z22" s="29"/>
      <c r="AA22" s="22"/>
    </row>
    <row r="23" s="168" customFormat="1" ht="36.6" customHeight="1" spans="1:27">
      <c r="A23" s="21">
        <v>16</v>
      </c>
      <c r="B23" s="21" t="s">
        <v>291</v>
      </c>
      <c r="C23" s="21"/>
      <c r="D23" s="21"/>
      <c r="E23" s="21" t="s">
        <v>322</v>
      </c>
      <c r="F23" s="21" t="s">
        <v>57</v>
      </c>
      <c r="G23" s="21"/>
      <c r="H23" s="21" t="s">
        <v>58</v>
      </c>
      <c r="I23" s="21"/>
      <c r="J23" s="21"/>
      <c r="K23" s="21"/>
      <c r="L23" s="21"/>
      <c r="M23" s="21"/>
      <c r="N23" s="22"/>
      <c r="O23" s="21"/>
      <c r="P23" s="21"/>
      <c r="Q23" s="110" t="s">
        <v>25</v>
      </c>
      <c r="R23" s="21"/>
      <c r="S23" s="29"/>
      <c r="T23" s="21" t="s">
        <v>321</v>
      </c>
      <c r="U23" s="29"/>
      <c r="V23" s="36"/>
      <c r="W23" s="36"/>
      <c r="X23" s="241">
        <v>127.138753590608</v>
      </c>
      <c r="Y23" s="247"/>
      <c r="Z23" s="29"/>
      <c r="AA23" s="22"/>
    </row>
    <row r="24" s="168" customFormat="1" ht="36.6" customHeight="1" spans="1:27">
      <c r="A24" s="21">
        <v>17</v>
      </c>
      <c r="B24" s="21" t="s">
        <v>291</v>
      </c>
      <c r="C24" s="21"/>
      <c r="D24" s="21"/>
      <c r="E24" s="21" t="s">
        <v>323</v>
      </c>
      <c r="F24" s="21" t="s">
        <v>57</v>
      </c>
      <c r="G24" s="21"/>
      <c r="H24" s="21" t="s">
        <v>58</v>
      </c>
      <c r="I24" s="21"/>
      <c r="J24" s="21"/>
      <c r="K24" s="21"/>
      <c r="L24" s="21"/>
      <c r="M24" s="21"/>
      <c r="N24" s="22"/>
      <c r="O24" s="21"/>
      <c r="P24" s="21"/>
      <c r="Q24" s="110" t="s">
        <v>25</v>
      </c>
      <c r="R24" s="21"/>
      <c r="S24" s="29"/>
      <c r="T24" s="21" t="s">
        <v>321</v>
      </c>
      <c r="U24" s="29"/>
      <c r="V24" s="36"/>
      <c r="W24" s="36"/>
      <c r="X24" s="241">
        <v>101.075309104528</v>
      </c>
      <c r="Y24" s="247"/>
      <c r="Z24" s="29"/>
      <c r="AA24" s="22"/>
    </row>
    <row r="25" s="168" customFormat="1" ht="36.6" customHeight="1" spans="1:27">
      <c r="A25" s="21">
        <v>18</v>
      </c>
      <c r="B25" s="21" t="s">
        <v>291</v>
      </c>
      <c r="C25" s="21"/>
      <c r="D25" s="21"/>
      <c r="E25" s="21" t="s">
        <v>324</v>
      </c>
      <c r="F25" s="21" t="s">
        <v>57</v>
      </c>
      <c r="G25" s="21"/>
      <c r="H25" s="21" t="s">
        <v>58</v>
      </c>
      <c r="I25" s="21"/>
      <c r="J25" s="21"/>
      <c r="K25" s="21"/>
      <c r="L25" s="21"/>
      <c r="M25" s="21"/>
      <c r="N25" s="22"/>
      <c r="O25" s="21"/>
      <c r="P25" s="21"/>
      <c r="Q25" s="110" t="s">
        <v>25</v>
      </c>
      <c r="R25" s="21"/>
      <c r="S25" s="29"/>
      <c r="T25" s="21" t="s">
        <v>321</v>
      </c>
      <c r="U25" s="29"/>
      <c r="V25" s="36"/>
      <c r="W25" s="36"/>
      <c r="X25" s="241">
        <v>108.06794055202</v>
      </c>
      <c r="Y25" s="247"/>
      <c r="Z25" s="29"/>
      <c r="AA25" s="22"/>
    </row>
    <row r="26" s="168" customFormat="1" ht="36.6" customHeight="1" spans="1:27">
      <c r="A26" s="21">
        <v>19</v>
      </c>
      <c r="B26" s="21" t="s">
        <v>291</v>
      </c>
      <c r="C26" s="21"/>
      <c r="D26" s="21"/>
      <c r="E26" s="21" t="s">
        <v>325</v>
      </c>
      <c r="F26" s="21" t="s">
        <v>57</v>
      </c>
      <c r="G26" s="21"/>
      <c r="H26" s="21" t="s">
        <v>58</v>
      </c>
      <c r="I26" s="21"/>
      <c r="J26" s="21"/>
      <c r="K26" s="21"/>
      <c r="L26" s="21"/>
      <c r="M26" s="21"/>
      <c r="N26" s="22"/>
      <c r="O26" s="21"/>
      <c r="P26" s="21"/>
      <c r="Q26" s="110" t="s">
        <v>25</v>
      </c>
      <c r="R26" s="21"/>
      <c r="S26" s="29"/>
      <c r="T26" s="21" t="s">
        <v>321</v>
      </c>
      <c r="U26" s="29"/>
      <c r="V26" s="36"/>
      <c r="W26" s="36"/>
      <c r="X26" s="241">
        <v>44.4985637567158</v>
      </c>
      <c r="Y26" s="247"/>
      <c r="Z26" s="29"/>
      <c r="AA26" s="22"/>
    </row>
    <row r="27" s="168" customFormat="1" ht="36.6" customHeight="1" spans="1:27">
      <c r="A27" s="21">
        <v>20</v>
      </c>
      <c r="B27" s="21" t="s">
        <v>291</v>
      </c>
      <c r="C27" s="21"/>
      <c r="D27" s="21"/>
      <c r="E27" s="21" t="s">
        <v>326</v>
      </c>
      <c r="F27" s="21" t="s">
        <v>57</v>
      </c>
      <c r="G27" s="21"/>
      <c r="H27" s="21" t="s">
        <v>58</v>
      </c>
      <c r="I27" s="21" t="s">
        <v>327</v>
      </c>
      <c r="J27" s="21"/>
      <c r="K27" s="21"/>
      <c r="L27" s="21" t="s">
        <v>52</v>
      </c>
      <c r="M27" s="21"/>
      <c r="N27" s="21"/>
      <c r="O27" s="21"/>
      <c r="P27" s="21"/>
      <c r="Q27" s="110" t="s">
        <v>25</v>
      </c>
      <c r="R27" s="21"/>
      <c r="S27" s="29"/>
      <c r="T27" s="104" t="s">
        <v>328</v>
      </c>
      <c r="U27" s="107"/>
      <c r="V27" s="29"/>
      <c r="W27" s="29"/>
      <c r="X27" s="39">
        <v>225.64</v>
      </c>
      <c r="Y27" s="65"/>
      <c r="Z27" s="29"/>
      <c r="AA27" s="22"/>
    </row>
    <row r="28" s="168" customFormat="1" ht="36.6" customHeight="1" spans="1:27">
      <c r="A28" s="21">
        <v>21</v>
      </c>
      <c r="B28" s="21" t="s">
        <v>291</v>
      </c>
      <c r="C28" s="21"/>
      <c r="D28" s="21"/>
      <c r="E28" s="21" t="s">
        <v>329</v>
      </c>
      <c r="F28" s="21" t="s">
        <v>57</v>
      </c>
      <c r="G28" s="21"/>
      <c r="H28" s="21" t="s">
        <v>58</v>
      </c>
      <c r="I28" s="21"/>
      <c r="J28" s="21"/>
      <c r="K28" s="21"/>
      <c r="L28" s="21"/>
      <c r="M28" s="21"/>
      <c r="N28" s="21"/>
      <c r="O28" s="21"/>
      <c r="P28" s="21"/>
      <c r="Q28" s="110" t="s">
        <v>25</v>
      </c>
      <c r="R28" s="21"/>
      <c r="S28" s="29"/>
      <c r="T28" s="104"/>
      <c r="U28" s="107"/>
      <c r="V28" s="29"/>
      <c r="W28" s="29"/>
      <c r="X28" s="39"/>
      <c r="Y28" s="65"/>
      <c r="Z28" s="29"/>
      <c r="AA28" s="22"/>
    </row>
    <row r="29" s="168" customFormat="1" ht="36.6" customHeight="1" spans="1:27">
      <c r="A29" s="21">
        <v>22</v>
      </c>
      <c r="B29" s="21" t="s">
        <v>291</v>
      </c>
      <c r="C29" s="21"/>
      <c r="D29" s="21"/>
      <c r="E29" s="21" t="s">
        <v>330</v>
      </c>
      <c r="F29" s="21" t="s">
        <v>247</v>
      </c>
      <c r="G29" s="21"/>
      <c r="H29" s="21" t="s">
        <v>278</v>
      </c>
      <c r="I29" s="21" t="s">
        <v>51</v>
      </c>
      <c r="J29" s="21"/>
      <c r="K29" s="21"/>
      <c r="L29" s="21"/>
      <c r="M29" s="21"/>
      <c r="N29" s="21"/>
      <c r="O29" s="21"/>
      <c r="P29" s="21"/>
      <c r="Q29" s="21" t="s">
        <v>25</v>
      </c>
      <c r="R29" s="21"/>
      <c r="S29" s="29"/>
      <c r="T29" s="21" t="s">
        <v>331</v>
      </c>
      <c r="U29" s="29"/>
      <c r="V29" s="29"/>
      <c r="W29" s="29"/>
      <c r="X29" s="39">
        <v>17.5682</v>
      </c>
      <c r="Y29" s="65"/>
      <c r="Z29" s="29"/>
      <c r="AA29" s="21"/>
    </row>
    <row r="30" s="168" customFormat="1" ht="45.6" customHeight="1" spans="1:27">
      <c r="A30" s="21">
        <v>23</v>
      </c>
      <c r="B30" s="21" t="s">
        <v>291</v>
      </c>
      <c r="C30" s="21"/>
      <c r="D30" s="21"/>
      <c r="E30" s="21" t="s">
        <v>332</v>
      </c>
      <c r="F30" s="21" t="s">
        <v>247</v>
      </c>
      <c r="G30" s="21" t="s">
        <v>333</v>
      </c>
      <c r="H30" s="21" t="s">
        <v>58</v>
      </c>
      <c r="I30" s="21" t="s">
        <v>51</v>
      </c>
      <c r="J30" s="21"/>
      <c r="K30" s="21"/>
      <c r="L30" s="21"/>
      <c r="M30" s="21" t="s">
        <v>334</v>
      </c>
      <c r="N30" s="21"/>
      <c r="O30" s="21"/>
      <c r="P30" s="21"/>
      <c r="Q30" s="21" t="s">
        <v>25</v>
      </c>
      <c r="R30" s="21"/>
      <c r="S30" s="21" t="s">
        <v>335</v>
      </c>
      <c r="T30" s="21" t="s">
        <v>336</v>
      </c>
      <c r="U30" s="29"/>
      <c r="V30" s="21" t="s">
        <v>206</v>
      </c>
      <c r="W30" s="242">
        <v>3.1</v>
      </c>
      <c r="X30" s="39">
        <v>386.86</v>
      </c>
      <c r="Y30" s="65"/>
      <c r="Z30" s="242">
        <v>1</v>
      </c>
      <c r="AA30" s="21"/>
    </row>
    <row r="31" s="168" customFormat="1" ht="45.6" customHeight="1" spans="1:27">
      <c r="A31" s="21">
        <v>24</v>
      </c>
      <c r="B31" s="21" t="s">
        <v>291</v>
      </c>
      <c r="C31" s="21"/>
      <c r="D31" s="21"/>
      <c r="E31" s="21" t="s">
        <v>337</v>
      </c>
      <c r="F31" s="21" t="s">
        <v>338</v>
      </c>
      <c r="G31" s="21" t="s">
        <v>339</v>
      </c>
      <c r="H31" s="21" t="s">
        <v>278</v>
      </c>
      <c r="I31" s="21" t="s">
        <v>133</v>
      </c>
      <c r="J31" s="21" t="s">
        <v>52</v>
      </c>
      <c r="K31" s="21"/>
      <c r="L31" s="21"/>
      <c r="M31" s="21"/>
      <c r="N31" s="21"/>
      <c r="O31" s="21" t="s">
        <v>52</v>
      </c>
      <c r="P31" s="21"/>
      <c r="Q31" s="21"/>
      <c r="R31" s="21" t="s">
        <v>340</v>
      </c>
      <c r="S31" s="21" t="s">
        <v>341</v>
      </c>
      <c r="T31" s="110" t="s">
        <v>300</v>
      </c>
      <c r="U31" s="111"/>
      <c r="V31" s="186" t="s">
        <v>310</v>
      </c>
      <c r="W31" s="21">
        <v>94.7698</v>
      </c>
      <c r="X31" s="39">
        <v>3176.2881</v>
      </c>
      <c r="Y31" s="65"/>
      <c r="Z31" s="21">
        <v>48.58</v>
      </c>
      <c r="AA31" s="21"/>
    </row>
    <row r="32" s="168" customFormat="1" ht="45.6" customHeight="1" spans="1:27">
      <c r="A32" s="21">
        <v>14</v>
      </c>
      <c r="B32" s="21" t="s">
        <v>291</v>
      </c>
      <c r="C32" s="21"/>
      <c r="D32" s="21"/>
      <c r="E32" s="21" t="s">
        <v>342</v>
      </c>
      <c r="F32" s="21" t="s">
        <v>57</v>
      </c>
      <c r="G32" s="21"/>
      <c r="H32" s="21" t="s">
        <v>58</v>
      </c>
      <c r="I32" s="21"/>
      <c r="J32" s="21"/>
      <c r="K32" s="21"/>
      <c r="L32" s="21"/>
      <c r="M32" s="21"/>
      <c r="N32" s="21"/>
      <c r="O32" s="21"/>
      <c r="P32" s="21"/>
      <c r="Q32" s="21"/>
      <c r="R32" s="21"/>
      <c r="S32" s="29"/>
      <c r="T32" s="21" t="s">
        <v>343</v>
      </c>
      <c r="U32" s="29"/>
      <c r="V32" s="29"/>
      <c r="W32" s="29"/>
      <c r="X32" s="39">
        <v>175.6</v>
      </c>
      <c r="Y32" s="65"/>
      <c r="Z32" s="29"/>
      <c r="AA32" s="21"/>
    </row>
    <row r="33" s="168" customFormat="1" ht="45.6" customHeight="1" spans="1:27">
      <c r="A33" s="21">
        <v>25</v>
      </c>
      <c r="B33" s="21" t="s">
        <v>291</v>
      </c>
      <c r="C33" s="21"/>
      <c r="D33" s="21"/>
      <c r="E33" s="21" t="s">
        <v>344</v>
      </c>
      <c r="F33" s="21" t="s">
        <v>247</v>
      </c>
      <c r="G33" s="21"/>
      <c r="H33" s="21" t="s">
        <v>278</v>
      </c>
      <c r="I33" s="21" t="s">
        <v>345</v>
      </c>
      <c r="J33" s="21"/>
      <c r="K33" s="21"/>
      <c r="L33" s="21"/>
      <c r="M33" s="21" t="s">
        <v>52</v>
      </c>
      <c r="N33" s="21"/>
      <c r="O33" s="21"/>
      <c r="P33" s="21"/>
      <c r="Q33" s="21" t="s">
        <v>52</v>
      </c>
      <c r="R33" s="21"/>
      <c r="S33" s="29"/>
      <c r="T33" s="21" t="s">
        <v>346</v>
      </c>
      <c r="U33" s="29"/>
      <c r="V33" s="29"/>
      <c r="W33" s="29"/>
      <c r="X33" s="39">
        <v>35</v>
      </c>
      <c r="Y33" s="65"/>
      <c r="Z33" s="29"/>
      <c r="AA33" s="21"/>
    </row>
    <row r="34" s="168" customFormat="1" ht="45.6" customHeight="1" spans="1:27">
      <c r="A34" s="21">
        <v>28</v>
      </c>
      <c r="B34" s="21" t="s">
        <v>291</v>
      </c>
      <c r="C34" s="21"/>
      <c r="D34" s="21"/>
      <c r="E34" s="21" t="s">
        <v>347</v>
      </c>
      <c r="F34" s="21" t="s">
        <v>97</v>
      </c>
      <c r="G34" s="21"/>
      <c r="H34" s="21" t="s">
        <v>58</v>
      </c>
      <c r="I34" s="21"/>
      <c r="J34" s="21"/>
      <c r="K34" s="21"/>
      <c r="L34" s="21"/>
      <c r="M34" s="21"/>
      <c r="N34" s="21"/>
      <c r="O34" s="21"/>
      <c r="P34" s="21"/>
      <c r="Q34" s="21" t="s">
        <v>25</v>
      </c>
      <c r="R34" s="21"/>
      <c r="S34" s="21" t="s">
        <v>335</v>
      </c>
      <c r="T34" s="21" t="s">
        <v>336</v>
      </c>
      <c r="U34" s="29"/>
      <c r="V34" s="21" t="s">
        <v>348</v>
      </c>
      <c r="W34" s="21" t="s">
        <v>335</v>
      </c>
      <c r="X34" s="39" t="s">
        <v>336</v>
      </c>
      <c r="Y34" s="65"/>
      <c r="Z34" s="21" t="s">
        <v>348</v>
      </c>
      <c r="AA34" s="21"/>
    </row>
    <row r="35" s="168" customFormat="1" ht="45.6" customHeight="1" spans="1:27">
      <c r="A35" s="21">
        <v>29</v>
      </c>
      <c r="B35" s="21" t="s">
        <v>291</v>
      </c>
      <c r="C35" s="21"/>
      <c r="D35" s="21"/>
      <c r="E35" s="21" t="s">
        <v>349</v>
      </c>
      <c r="F35" s="21" t="s">
        <v>350</v>
      </c>
      <c r="G35" s="21" t="s">
        <v>351</v>
      </c>
      <c r="H35" s="21" t="s">
        <v>58</v>
      </c>
      <c r="I35" s="21" t="s">
        <v>51</v>
      </c>
      <c r="J35" s="21"/>
      <c r="K35" s="21" t="s">
        <v>19</v>
      </c>
      <c r="L35" s="21"/>
      <c r="M35" s="21"/>
      <c r="N35" s="21"/>
      <c r="O35" s="21"/>
      <c r="P35" s="21"/>
      <c r="Q35" s="21" t="s">
        <v>25</v>
      </c>
      <c r="R35" s="21"/>
      <c r="S35" s="21" t="s">
        <v>335</v>
      </c>
      <c r="T35" s="21" t="s">
        <v>352</v>
      </c>
      <c r="U35" s="29"/>
      <c r="V35" s="21" t="s">
        <v>206</v>
      </c>
      <c r="W35" s="21">
        <v>6</v>
      </c>
      <c r="X35" s="39">
        <v>264.3208</v>
      </c>
      <c r="Y35" s="65"/>
      <c r="Z35" s="21">
        <v>5.2864</v>
      </c>
      <c r="AA35" s="21"/>
    </row>
    <row r="36" s="168" customFormat="1" ht="45.6" customHeight="1" spans="1:27">
      <c r="A36" s="21">
        <v>30</v>
      </c>
      <c r="B36" s="21" t="s">
        <v>291</v>
      </c>
      <c r="C36" s="22"/>
      <c r="D36" s="22"/>
      <c r="E36" s="21" t="s">
        <v>353</v>
      </c>
      <c r="F36" s="21" t="s">
        <v>350</v>
      </c>
      <c r="G36" s="21" t="s">
        <v>354</v>
      </c>
      <c r="H36" s="21" t="s">
        <v>58</v>
      </c>
      <c r="I36" s="21" t="s">
        <v>51</v>
      </c>
      <c r="J36" s="21"/>
      <c r="K36" s="21"/>
      <c r="L36" s="21"/>
      <c r="M36" s="21"/>
      <c r="N36" s="21"/>
      <c r="O36" s="21"/>
      <c r="P36" s="21"/>
      <c r="Q36" s="21" t="s">
        <v>25</v>
      </c>
      <c r="R36" s="21"/>
      <c r="S36" s="21" t="s">
        <v>335</v>
      </c>
      <c r="T36" s="21" t="s">
        <v>352</v>
      </c>
      <c r="U36" s="29"/>
      <c r="V36" s="21" t="s">
        <v>206</v>
      </c>
      <c r="W36" s="21">
        <v>3</v>
      </c>
      <c r="X36" s="39">
        <v>116.8761</v>
      </c>
      <c r="Y36" s="65"/>
      <c r="Z36" s="21">
        <v>2.2262</v>
      </c>
      <c r="AA36" s="21"/>
    </row>
    <row r="37" s="168" customFormat="1" ht="45.6" customHeight="1" spans="1:27">
      <c r="A37" s="21">
        <v>31</v>
      </c>
      <c r="B37" s="21" t="s">
        <v>291</v>
      </c>
      <c r="C37" s="22"/>
      <c r="D37" s="22"/>
      <c r="E37" s="21" t="s">
        <v>355</v>
      </c>
      <c r="F37" s="21" t="s">
        <v>350</v>
      </c>
      <c r="G37" s="21" t="s">
        <v>356</v>
      </c>
      <c r="H37" s="21" t="s">
        <v>58</v>
      </c>
      <c r="I37" s="21" t="s">
        <v>51</v>
      </c>
      <c r="J37" s="21"/>
      <c r="K37" s="21"/>
      <c r="L37" s="21"/>
      <c r="M37" s="21"/>
      <c r="N37" s="21"/>
      <c r="O37" s="21"/>
      <c r="P37" s="21"/>
      <c r="Q37" s="21" t="s">
        <v>25</v>
      </c>
      <c r="R37" s="21"/>
      <c r="S37" s="21" t="s">
        <v>335</v>
      </c>
      <c r="T37" s="21" t="s">
        <v>352</v>
      </c>
      <c r="U37" s="29"/>
      <c r="V37" s="21" t="s">
        <v>206</v>
      </c>
      <c r="W37" s="21">
        <v>4</v>
      </c>
      <c r="X37" s="243">
        <v>171.035</v>
      </c>
      <c r="Y37" s="248"/>
      <c r="Z37" s="21">
        <v>3.257</v>
      </c>
      <c r="AA37" s="21"/>
    </row>
    <row r="38" s="168" customFormat="1" ht="45.6" customHeight="1" spans="1:27">
      <c r="A38" s="21">
        <v>33</v>
      </c>
      <c r="B38" s="21" t="s">
        <v>291</v>
      </c>
      <c r="C38" s="22"/>
      <c r="D38" s="22"/>
      <c r="E38" s="21" t="s">
        <v>357</v>
      </c>
      <c r="F38" s="21" t="s">
        <v>97</v>
      </c>
      <c r="G38" s="21" t="s">
        <v>358</v>
      </c>
      <c r="H38" s="21" t="s">
        <v>58</v>
      </c>
      <c r="I38" s="21" t="s">
        <v>359</v>
      </c>
      <c r="J38" s="21"/>
      <c r="K38" s="21"/>
      <c r="L38" s="21"/>
      <c r="M38" s="21"/>
      <c r="N38" s="21" t="s">
        <v>360</v>
      </c>
      <c r="O38" s="21"/>
      <c r="P38" s="21"/>
      <c r="Q38" s="21" t="s">
        <v>25</v>
      </c>
      <c r="R38" s="21"/>
      <c r="S38" s="21" t="s">
        <v>335</v>
      </c>
      <c r="T38" s="21" t="s">
        <v>361</v>
      </c>
      <c r="U38" s="29"/>
      <c r="V38" s="186" t="s">
        <v>310</v>
      </c>
      <c r="W38" s="21">
        <v>5</v>
      </c>
      <c r="X38" s="39">
        <v>57.91</v>
      </c>
      <c r="Y38" s="65"/>
      <c r="Z38" s="21">
        <v>4.4</v>
      </c>
      <c r="AA38" s="21"/>
    </row>
    <row r="39" s="168" customFormat="1" ht="110.4" customHeight="1" spans="1:27">
      <c r="A39" s="21">
        <v>34</v>
      </c>
      <c r="B39" s="21" t="s">
        <v>291</v>
      </c>
      <c r="C39" s="21" t="s">
        <v>362</v>
      </c>
      <c r="D39" s="21" t="s">
        <v>363</v>
      </c>
      <c r="E39" s="21" t="s">
        <v>364</v>
      </c>
      <c r="F39" s="21" t="s">
        <v>350</v>
      </c>
      <c r="G39" s="21" t="s">
        <v>365</v>
      </c>
      <c r="H39" s="21" t="s">
        <v>58</v>
      </c>
      <c r="I39" s="21" t="s">
        <v>51</v>
      </c>
      <c r="J39" s="21" t="s">
        <v>52</v>
      </c>
      <c r="K39" s="21"/>
      <c r="L39" s="21"/>
      <c r="M39" s="21"/>
      <c r="N39" s="21"/>
      <c r="O39" s="21"/>
      <c r="P39" s="21" t="s">
        <v>52</v>
      </c>
      <c r="Q39" s="21"/>
      <c r="R39" s="21"/>
      <c r="S39" s="21" t="s">
        <v>335</v>
      </c>
      <c r="T39" s="21" t="s">
        <v>366</v>
      </c>
      <c r="U39" s="29"/>
      <c r="V39" s="21" t="s">
        <v>367</v>
      </c>
      <c r="W39" s="21">
        <v>15</v>
      </c>
      <c r="X39" s="39">
        <v>319</v>
      </c>
      <c r="Y39" s="65"/>
      <c r="Z39" s="21">
        <v>8.7</v>
      </c>
      <c r="AA39" s="21" t="s">
        <v>368</v>
      </c>
    </row>
    <row r="40" s="7" customFormat="1" ht="24.6" customHeight="1" spans="1:27">
      <c r="A40" s="21"/>
      <c r="B40" s="22"/>
      <c r="C40" s="21"/>
      <c r="D40" s="21"/>
      <c r="E40" s="21"/>
      <c r="F40" s="21"/>
      <c r="G40" s="21"/>
      <c r="H40" s="21"/>
      <c r="I40" s="21"/>
      <c r="J40" s="22"/>
      <c r="K40" s="22"/>
      <c r="L40" s="22"/>
      <c r="M40" s="22"/>
      <c r="N40" s="22"/>
      <c r="O40" s="22"/>
      <c r="P40" s="22"/>
      <c r="Q40" s="22"/>
      <c r="R40" s="22"/>
      <c r="S40" s="22"/>
      <c r="T40" s="22"/>
      <c r="U40" s="22"/>
      <c r="V40" s="22"/>
      <c r="W40" s="22"/>
      <c r="X40" s="22"/>
      <c r="Y40" s="22"/>
      <c r="Z40" s="22"/>
      <c r="AA40" s="21"/>
    </row>
    <row r="41" s="7" customFormat="1" ht="24.6" customHeight="1" spans="1:27">
      <c r="A41" s="22" t="s">
        <v>142</v>
      </c>
      <c r="B41" s="22"/>
      <c r="C41" s="22"/>
      <c r="D41" s="22"/>
      <c r="E41" s="22"/>
      <c r="F41" s="22"/>
      <c r="G41" s="22"/>
      <c r="H41" s="21"/>
      <c r="I41" s="21"/>
      <c r="J41" s="22"/>
      <c r="K41" s="22"/>
      <c r="L41" s="22"/>
      <c r="M41" s="22"/>
      <c r="N41" s="22"/>
      <c r="O41" s="22"/>
      <c r="P41" s="22"/>
      <c r="Q41" s="22"/>
      <c r="R41" s="22"/>
      <c r="S41" s="22"/>
      <c r="T41" s="22"/>
      <c r="U41" s="22"/>
      <c r="V41" s="22"/>
      <c r="W41" s="22"/>
      <c r="X41" s="22"/>
      <c r="Y41" s="22"/>
      <c r="Z41" s="22"/>
      <c r="AA41" s="21"/>
    </row>
    <row r="42" s="7" customFormat="1" ht="24.6" customHeight="1" spans="1:27">
      <c r="A42" s="21"/>
      <c r="B42" s="22"/>
      <c r="C42" s="21"/>
      <c r="D42" s="21"/>
      <c r="E42" s="21"/>
      <c r="F42" s="21"/>
      <c r="G42" s="21"/>
      <c r="H42" s="21"/>
      <c r="I42" s="21"/>
      <c r="J42" s="22"/>
      <c r="K42" s="22"/>
      <c r="L42" s="22"/>
      <c r="M42" s="22"/>
      <c r="N42" s="22"/>
      <c r="O42" s="22"/>
      <c r="P42" s="22"/>
      <c r="Q42" s="22"/>
      <c r="R42" s="22"/>
      <c r="S42" s="22"/>
      <c r="T42" s="22"/>
      <c r="U42" s="22"/>
      <c r="V42" s="22"/>
      <c r="W42" s="22"/>
      <c r="X42" s="22"/>
      <c r="Y42" s="22"/>
      <c r="Z42" s="22"/>
      <c r="AA42" s="21"/>
    </row>
    <row r="43" s="7" customFormat="1" ht="24.6" customHeight="1" spans="1:27">
      <c r="A43" s="53" t="s">
        <v>145</v>
      </c>
      <c r="B43" s="53"/>
      <c r="C43" s="53"/>
      <c r="D43" s="21"/>
      <c r="E43" s="21"/>
      <c r="F43" s="21"/>
      <c r="G43" s="21"/>
      <c r="H43" s="21"/>
      <c r="I43" s="21"/>
      <c r="J43" s="22"/>
      <c r="K43" s="22"/>
      <c r="L43" s="22"/>
      <c r="M43" s="22"/>
      <c r="N43" s="22"/>
      <c r="O43" s="22"/>
      <c r="P43" s="22"/>
      <c r="Q43" s="22"/>
      <c r="R43" s="22"/>
      <c r="S43" s="22"/>
      <c r="T43" s="22"/>
      <c r="U43" s="22"/>
      <c r="V43" s="22"/>
      <c r="W43" s="22"/>
      <c r="X43" s="22"/>
      <c r="Y43" s="22"/>
      <c r="Z43" s="22"/>
      <c r="AA43" s="21"/>
    </row>
    <row r="44" s="7" customFormat="1" ht="24.6" customHeight="1" spans="1:27">
      <c r="A44" s="21"/>
      <c r="B44" s="22"/>
      <c r="C44" s="21"/>
      <c r="D44" s="21"/>
      <c r="E44" s="21"/>
      <c r="F44" s="21"/>
      <c r="G44" s="21"/>
      <c r="H44" s="21"/>
      <c r="I44" s="21"/>
      <c r="J44" s="22"/>
      <c r="K44" s="22"/>
      <c r="L44" s="22"/>
      <c r="M44" s="22"/>
      <c r="N44" s="22"/>
      <c r="O44" s="22"/>
      <c r="P44" s="22"/>
      <c r="Q44" s="22"/>
      <c r="R44" s="22"/>
      <c r="S44" s="22"/>
      <c r="T44" s="22"/>
      <c r="U44" s="22"/>
      <c r="V44" s="22"/>
      <c r="W44" s="22"/>
      <c r="X44" s="22"/>
      <c r="Y44" s="22"/>
      <c r="Z44" s="22"/>
      <c r="AA44" s="21"/>
    </row>
    <row r="45" s="7" customFormat="1" ht="24.6" customHeight="1" spans="1:27">
      <c r="A45" s="21"/>
      <c r="B45" s="22"/>
      <c r="C45" s="21"/>
      <c r="D45" s="21"/>
      <c r="E45" s="21"/>
      <c r="F45" s="21"/>
      <c r="G45" s="21"/>
      <c r="H45" s="21"/>
      <c r="I45" s="21"/>
      <c r="J45" s="22"/>
      <c r="K45" s="22"/>
      <c r="L45" s="22"/>
      <c r="M45" s="22"/>
      <c r="N45" s="22"/>
      <c r="O45" s="22"/>
      <c r="P45" s="22"/>
      <c r="Q45" s="22"/>
      <c r="R45" s="22"/>
      <c r="S45" s="22"/>
      <c r="T45" s="22"/>
      <c r="U45" s="22"/>
      <c r="V45" s="22"/>
      <c r="W45" s="22"/>
      <c r="X45" s="22"/>
      <c r="Y45" s="22"/>
      <c r="Z45" s="22"/>
      <c r="AA45" s="21"/>
    </row>
    <row r="46" s="7" customFormat="1" ht="35" customHeight="1" spans="1:27">
      <c r="A46" s="6" t="s">
        <v>146</v>
      </c>
      <c r="B46" s="6"/>
      <c r="C46" s="6"/>
      <c r="D46" s="6"/>
      <c r="E46" s="6"/>
      <c r="F46" s="6"/>
      <c r="G46" s="6"/>
      <c r="H46" s="6"/>
      <c r="I46" s="6"/>
      <c r="J46" s="6"/>
      <c r="K46" s="6"/>
      <c r="L46" s="6"/>
      <c r="M46" s="6"/>
      <c r="N46" s="6"/>
      <c r="O46" s="6"/>
      <c r="P46" s="6"/>
      <c r="Q46" s="6"/>
      <c r="R46" s="6"/>
      <c r="S46" s="6"/>
      <c r="T46" s="4"/>
      <c r="U46" s="6"/>
      <c r="V46" s="6"/>
      <c r="W46" s="6"/>
      <c r="X46" s="6"/>
      <c r="Y46" s="6"/>
      <c r="Z46" s="6"/>
      <c r="AA46" s="6"/>
    </row>
    <row r="47" s="7" customFormat="1" spans="1:27">
      <c r="A47" s="168"/>
      <c r="B47" s="226"/>
      <c r="C47" s="226"/>
      <c r="D47" s="226"/>
      <c r="E47" s="226"/>
      <c r="F47" s="226"/>
      <c r="G47" s="226"/>
      <c r="H47" s="226"/>
      <c r="I47" s="226"/>
      <c r="J47" s="226"/>
      <c r="K47" s="226"/>
      <c r="L47" s="226"/>
      <c r="M47" s="226"/>
      <c r="N47" s="226"/>
      <c r="O47" s="226"/>
      <c r="P47" s="226"/>
      <c r="Q47" s="226"/>
      <c r="R47" s="226"/>
      <c r="S47" s="226"/>
      <c r="T47" s="226"/>
      <c r="U47" s="226"/>
      <c r="V47" s="226"/>
      <c r="W47" s="226"/>
      <c r="X47" s="226"/>
      <c r="Y47" s="226"/>
      <c r="Z47" s="226"/>
      <c r="AA47" s="226"/>
    </row>
    <row r="48" s="7" customFormat="1" spans="1:27">
      <c r="A48" s="168"/>
      <c r="B48" s="226"/>
      <c r="C48" s="226"/>
      <c r="D48" s="226"/>
      <c r="E48" s="226"/>
      <c r="F48" s="226"/>
      <c r="G48" s="226"/>
      <c r="H48" s="226"/>
      <c r="I48" s="226"/>
      <c r="J48" s="226"/>
      <c r="K48" s="226"/>
      <c r="L48" s="226"/>
      <c r="M48" s="226"/>
      <c r="N48" s="226"/>
      <c r="O48" s="226"/>
      <c r="P48" s="226"/>
      <c r="Q48" s="226"/>
      <c r="R48" s="226"/>
      <c r="S48" s="226"/>
      <c r="T48" s="226"/>
      <c r="U48" s="226"/>
      <c r="V48" s="226"/>
      <c r="W48" s="226"/>
      <c r="X48" s="226"/>
      <c r="Y48" s="226"/>
      <c r="Z48" s="226"/>
      <c r="AA48" s="226"/>
    </row>
    <row r="49" s="7" customFormat="1" spans="1:27">
      <c r="A49" s="168"/>
      <c r="B49" s="226"/>
      <c r="C49" s="226"/>
      <c r="D49" s="226"/>
      <c r="E49" s="226"/>
      <c r="F49" s="226"/>
      <c r="G49" s="226"/>
      <c r="H49" s="226"/>
      <c r="I49" s="226"/>
      <c r="J49" s="226"/>
      <c r="K49" s="226"/>
      <c r="L49" s="226"/>
      <c r="M49" s="226"/>
      <c r="N49" s="226"/>
      <c r="O49" s="226"/>
      <c r="P49" s="226"/>
      <c r="Q49" s="226"/>
      <c r="R49" s="226"/>
      <c r="S49" s="226"/>
      <c r="T49" s="226"/>
      <c r="U49" s="226"/>
      <c r="V49" s="226"/>
      <c r="W49" s="226"/>
      <c r="X49" s="226"/>
      <c r="Y49" s="226"/>
      <c r="Z49" s="226"/>
      <c r="AA49" s="226"/>
    </row>
    <row r="50" s="7" customFormat="1" spans="1:27">
      <c r="A50" s="168"/>
      <c r="B50" s="226"/>
      <c r="C50" s="226"/>
      <c r="D50" s="226"/>
      <c r="E50" s="226"/>
      <c r="F50" s="226"/>
      <c r="G50" s="226"/>
      <c r="H50" s="226"/>
      <c r="I50" s="226"/>
      <c r="J50" s="226"/>
      <c r="K50" s="226"/>
      <c r="L50" s="226"/>
      <c r="M50" s="226"/>
      <c r="N50" s="226"/>
      <c r="O50" s="226"/>
      <c r="P50" s="226"/>
      <c r="Q50" s="226"/>
      <c r="R50" s="226"/>
      <c r="S50" s="226"/>
      <c r="T50" s="226"/>
      <c r="U50" s="226"/>
      <c r="V50" s="226"/>
      <c r="W50" s="226"/>
      <c r="X50" s="226"/>
      <c r="Y50" s="226"/>
      <c r="Z50" s="226"/>
      <c r="AA50" s="226"/>
    </row>
    <row r="51" s="7" customFormat="1" spans="1:27">
      <c r="A51" s="168"/>
      <c r="B51" s="226"/>
      <c r="C51" s="226"/>
      <c r="D51" s="226"/>
      <c r="E51" s="226"/>
      <c r="F51" s="226"/>
      <c r="G51" s="226"/>
      <c r="H51" s="226"/>
      <c r="I51" s="226"/>
      <c r="J51" s="226"/>
      <c r="K51" s="226"/>
      <c r="L51" s="226"/>
      <c r="M51" s="226"/>
      <c r="N51" s="226"/>
      <c r="O51" s="226"/>
      <c r="P51" s="226"/>
      <c r="Q51" s="226"/>
      <c r="R51" s="226"/>
      <c r="S51" s="226"/>
      <c r="T51" s="226"/>
      <c r="U51" s="226"/>
      <c r="V51" s="226"/>
      <c r="W51" s="226"/>
      <c r="X51" s="226"/>
      <c r="Y51" s="226"/>
      <c r="Z51" s="226"/>
      <c r="AA51" s="226"/>
    </row>
    <row r="52" s="7" customFormat="1" spans="1:27">
      <c r="A52" s="168"/>
      <c r="B52" s="226"/>
      <c r="C52" s="226"/>
      <c r="D52" s="226"/>
      <c r="E52" s="226"/>
      <c r="F52" s="226"/>
      <c r="G52" s="226"/>
      <c r="H52" s="226"/>
      <c r="I52" s="226"/>
      <c r="J52" s="226"/>
      <c r="K52" s="226"/>
      <c r="L52" s="226"/>
      <c r="M52" s="226"/>
      <c r="N52" s="226"/>
      <c r="O52" s="226"/>
      <c r="P52" s="226"/>
      <c r="Q52" s="226"/>
      <c r="R52" s="226"/>
      <c r="S52" s="226"/>
      <c r="T52" s="226"/>
      <c r="U52" s="226"/>
      <c r="V52" s="226"/>
      <c r="W52" s="226"/>
      <c r="X52" s="226"/>
      <c r="Y52" s="226"/>
      <c r="Z52" s="226"/>
      <c r="AA52" s="226"/>
    </row>
    <row r="53" s="7" customFormat="1" spans="1:27">
      <c r="A53" s="168"/>
      <c r="B53" s="226"/>
      <c r="C53" s="226"/>
      <c r="D53" s="226"/>
      <c r="E53" s="226"/>
      <c r="F53" s="226"/>
      <c r="G53" s="226"/>
      <c r="H53" s="226"/>
      <c r="I53" s="226"/>
      <c r="J53" s="226"/>
      <c r="K53" s="226"/>
      <c r="L53" s="226"/>
      <c r="M53" s="226"/>
      <c r="N53" s="226"/>
      <c r="O53" s="226"/>
      <c r="P53" s="226"/>
      <c r="Q53" s="226"/>
      <c r="R53" s="226"/>
      <c r="S53" s="226"/>
      <c r="T53" s="226"/>
      <c r="U53" s="226"/>
      <c r="V53" s="226"/>
      <c r="W53" s="226"/>
      <c r="X53" s="226"/>
      <c r="Y53" s="226"/>
      <c r="Z53" s="226"/>
      <c r="AA53" s="226"/>
    </row>
    <row r="54" s="7" customFormat="1" spans="1:27">
      <c r="A54" s="168"/>
      <c r="B54" s="226"/>
      <c r="C54" s="226"/>
      <c r="D54" s="226"/>
      <c r="E54" s="226"/>
      <c r="F54" s="226"/>
      <c r="G54" s="226"/>
      <c r="H54" s="226"/>
      <c r="I54" s="226"/>
      <c r="J54" s="226"/>
      <c r="K54" s="226"/>
      <c r="L54" s="226"/>
      <c r="M54" s="226"/>
      <c r="N54" s="226"/>
      <c r="O54" s="226"/>
      <c r="P54" s="226"/>
      <c r="Q54" s="226"/>
      <c r="R54" s="226"/>
      <c r="S54" s="226"/>
      <c r="T54" s="226"/>
      <c r="U54" s="226"/>
      <c r="V54" s="226"/>
      <c r="W54" s="226"/>
      <c r="X54" s="226"/>
      <c r="Y54" s="226"/>
      <c r="Z54" s="226"/>
      <c r="AA54" s="226"/>
    </row>
    <row r="55" s="7" customFormat="1" spans="1:27">
      <c r="A55" s="168"/>
      <c r="B55" s="226"/>
      <c r="C55" s="226"/>
      <c r="D55" s="226"/>
      <c r="E55" s="226"/>
      <c r="F55" s="226"/>
      <c r="G55" s="226"/>
      <c r="H55" s="226"/>
      <c r="I55" s="226"/>
      <c r="J55" s="226"/>
      <c r="K55" s="226"/>
      <c r="L55" s="226"/>
      <c r="M55" s="226"/>
      <c r="N55" s="226"/>
      <c r="O55" s="226"/>
      <c r="P55" s="226"/>
      <c r="Q55" s="226"/>
      <c r="R55" s="226"/>
      <c r="S55" s="226"/>
      <c r="T55" s="226"/>
      <c r="U55" s="226"/>
      <c r="V55" s="226"/>
      <c r="W55" s="226"/>
      <c r="X55" s="226"/>
      <c r="Y55" s="226"/>
      <c r="Z55" s="226"/>
      <c r="AA55" s="226"/>
    </row>
    <row r="56" s="7" customFormat="1" spans="1:27">
      <c r="A56" s="168"/>
      <c r="B56" s="226"/>
      <c r="C56" s="226"/>
      <c r="D56" s="226"/>
      <c r="E56" s="226"/>
      <c r="F56" s="226"/>
      <c r="G56" s="226"/>
      <c r="H56" s="226"/>
      <c r="I56" s="226"/>
      <c r="J56" s="226"/>
      <c r="K56" s="226"/>
      <c r="L56" s="226"/>
      <c r="M56" s="226"/>
      <c r="N56" s="226"/>
      <c r="O56" s="226"/>
      <c r="P56" s="226"/>
      <c r="Q56" s="226"/>
      <c r="R56" s="226"/>
      <c r="S56" s="226"/>
      <c r="T56" s="226"/>
      <c r="U56" s="226"/>
      <c r="V56" s="226"/>
      <c r="W56" s="226"/>
      <c r="X56" s="226"/>
      <c r="Y56" s="226"/>
      <c r="Z56" s="226"/>
      <c r="AA56" s="226"/>
    </row>
    <row r="57" s="7" customFormat="1" spans="1:27">
      <c r="A57" s="168"/>
      <c r="B57" s="226"/>
      <c r="C57" s="226"/>
      <c r="D57" s="226"/>
      <c r="E57" s="226"/>
      <c r="F57" s="226"/>
      <c r="G57" s="226"/>
      <c r="H57" s="226"/>
      <c r="I57" s="226"/>
      <c r="J57" s="226"/>
      <c r="K57" s="226"/>
      <c r="L57" s="226"/>
      <c r="M57" s="226"/>
      <c r="N57" s="226"/>
      <c r="O57" s="226"/>
      <c r="P57" s="226"/>
      <c r="Q57" s="226"/>
      <c r="R57" s="226"/>
      <c r="S57" s="226"/>
      <c r="T57" s="226"/>
      <c r="U57" s="226"/>
      <c r="V57" s="226"/>
      <c r="W57" s="226"/>
      <c r="X57" s="226"/>
      <c r="Y57" s="226"/>
      <c r="Z57" s="226"/>
      <c r="AA57" s="226"/>
    </row>
    <row r="58" s="7" customFormat="1" spans="1:27">
      <c r="A58" s="168"/>
      <c r="B58" s="226"/>
      <c r="C58" s="226"/>
      <c r="D58" s="226"/>
      <c r="E58" s="226"/>
      <c r="F58" s="226"/>
      <c r="G58" s="226"/>
      <c r="H58" s="226"/>
      <c r="I58" s="226"/>
      <c r="J58" s="226"/>
      <c r="K58" s="226"/>
      <c r="L58" s="226"/>
      <c r="M58" s="226"/>
      <c r="N58" s="226"/>
      <c r="O58" s="226"/>
      <c r="P58" s="226"/>
      <c r="Q58" s="226"/>
      <c r="R58" s="226"/>
      <c r="S58" s="226"/>
      <c r="T58" s="226"/>
      <c r="U58" s="226"/>
      <c r="V58" s="226"/>
      <c r="W58" s="226"/>
      <c r="X58" s="226"/>
      <c r="Y58" s="226"/>
      <c r="Z58" s="226"/>
      <c r="AA58" s="226"/>
    </row>
    <row r="59" s="7" customFormat="1" spans="1:27">
      <c r="A59" s="168"/>
      <c r="B59" s="226"/>
      <c r="C59" s="226"/>
      <c r="D59" s="226"/>
      <c r="E59" s="226"/>
      <c r="F59" s="226"/>
      <c r="G59" s="226"/>
      <c r="H59" s="226"/>
      <c r="I59" s="226"/>
      <c r="J59" s="226"/>
      <c r="K59" s="226"/>
      <c r="L59" s="226"/>
      <c r="M59" s="226"/>
      <c r="N59" s="226"/>
      <c r="O59" s="226"/>
      <c r="P59" s="226"/>
      <c r="Q59" s="226"/>
      <c r="R59" s="226"/>
      <c r="S59" s="226"/>
      <c r="T59" s="226"/>
      <c r="U59" s="226"/>
      <c r="V59" s="226"/>
      <c r="W59" s="226"/>
      <c r="X59" s="226"/>
      <c r="Y59" s="226"/>
      <c r="Z59" s="226"/>
      <c r="AA59" s="226"/>
    </row>
    <row r="60" s="7" customFormat="1" spans="1:27">
      <c r="A60" s="168"/>
      <c r="B60" s="226"/>
      <c r="C60" s="226"/>
      <c r="D60" s="226"/>
      <c r="E60" s="226"/>
      <c r="F60" s="226"/>
      <c r="G60" s="226"/>
      <c r="H60" s="226"/>
      <c r="I60" s="226"/>
      <c r="J60" s="226"/>
      <c r="K60" s="226"/>
      <c r="L60" s="226"/>
      <c r="M60" s="226"/>
      <c r="N60" s="226"/>
      <c r="O60" s="226"/>
      <c r="P60" s="226"/>
      <c r="Q60" s="226"/>
      <c r="R60" s="226"/>
      <c r="S60" s="226"/>
      <c r="T60" s="226"/>
      <c r="U60" s="226"/>
      <c r="V60" s="226"/>
      <c r="W60" s="226"/>
      <c r="X60" s="226"/>
      <c r="Y60" s="226"/>
      <c r="Z60" s="226"/>
      <c r="AA60" s="226"/>
    </row>
    <row r="61" s="7" customFormat="1" spans="1:27">
      <c r="A61" s="168"/>
      <c r="B61" s="226"/>
      <c r="C61" s="226"/>
      <c r="D61" s="226"/>
      <c r="E61" s="226"/>
      <c r="F61" s="226"/>
      <c r="G61" s="226"/>
      <c r="H61" s="226"/>
      <c r="I61" s="226"/>
      <c r="J61" s="226"/>
      <c r="K61" s="226"/>
      <c r="L61" s="226"/>
      <c r="M61" s="226"/>
      <c r="N61" s="226"/>
      <c r="O61" s="226"/>
      <c r="P61" s="226"/>
      <c r="Q61" s="226"/>
      <c r="R61" s="226"/>
      <c r="S61" s="226"/>
      <c r="T61" s="226"/>
      <c r="U61" s="226"/>
      <c r="V61" s="226"/>
      <c r="W61" s="226"/>
      <c r="X61" s="226"/>
      <c r="Y61" s="226"/>
      <c r="Z61" s="226"/>
      <c r="AA61" s="226"/>
    </row>
    <row r="62" s="7" customFormat="1" spans="1:27">
      <c r="A62" s="168"/>
      <c r="B62" s="226"/>
      <c r="C62" s="226"/>
      <c r="D62" s="226"/>
      <c r="E62" s="226"/>
      <c r="F62" s="226"/>
      <c r="G62" s="226"/>
      <c r="H62" s="226"/>
      <c r="I62" s="226"/>
      <c r="J62" s="226"/>
      <c r="K62" s="226"/>
      <c r="L62" s="226"/>
      <c r="M62" s="226"/>
      <c r="N62" s="226"/>
      <c r="O62" s="226"/>
      <c r="P62" s="226"/>
      <c r="Q62" s="226"/>
      <c r="R62" s="226"/>
      <c r="S62" s="226"/>
      <c r="T62" s="226"/>
      <c r="U62" s="226"/>
      <c r="V62" s="226"/>
      <c r="W62" s="226"/>
      <c r="X62" s="226"/>
      <c r="Y62" s="226"/>
      <c r="Z62" s="226"/>
      <c r="AA62" s="226"/>
    </row>
    <row r="63" s="7" customFormat="1" spans="1:27">
      <c r="A63" s="168"/>
      <c r="B63" s="226"/>
      <c r="C63" s="226"/>
      <c r="D63" s="226"/>
      <c r="E63" s="226"/>
      <c r="F63" s="226"/>
      <c r="G63" s="226"/>
      <c r="H63" s="226"/>
      <c r="I63" s="226"/>
      <c r="J63" s="226"/>
      <c r="K63" s="226"/>
      <c r="L63" s="226"/>
      <c r="M63" s="226"/>
      <c r="N63" s="226"/>
      <c r="O63" s="226"/>
      <c r="P63" s="226"/>
      <c r="Q63" s="226"/>
      <c r="R63" s="226"/>
      <c r="S63" s="226"/>
      <c r="T63" s="226"/>
      <c r="U63" s="226"/>
      <c r="V63" s="226"/>
      <c r="W63" s="226"/>
      <c r="X63" s="226"/>
      <c r="Y63" s="226"/>
      <c r="Z63" s="226"/>
      <c r="AA63" s="226"/>
    </row>
    <row r="64" s="7" customFormat="1" spans="1:27">
      <c r="A64" s="168"/>
      <c r="B64" s="226"/>
      <c r="C64" s="226"/>
      <c r="D64" s="226"/>
      <c r="E64" s="226"/>
      <c r="F64" s="226"/>
      <c r="G64" s="226"/>
      <c r="H64" s="226"/>
      <c r="I64" s="226"/>
      <c r="J64" s="226"/>
      <c r="K64" s="226"/>
      <c r="L64" s="226"/>
      <c r="M64" s="226"/>
      <c r="N64" s="226"/>
      <c r="O64" s="226"/>
      <c r="P64" s="226"/>
      <c r="Q64" s="226"/>
      <c r="R64" s="226"/>
      <c r="S64" s="226"/>
      <c r="T64" s="226"/>
      <c r="U64" s="226"/>
      <c r="V64" s="226"/>
      <c r="W64" s="226"/>
      <c r="X64" s="226"/>
      <c r="Y64" s="226"/>
      <c r="Z64" s="226"/>
      <c r="AA64" s="226"/>
    </row>
    <row r="65" s="7" customFormat="1" spans="1:27">
      <c r="A65" s="168"/>
      <c r="B65" s="226"/>
      <c r="C65" s="226"/>
      <c r="D65" s="226"/>
      <c r="E65" s="226"/>
      <c r="F65" s="226"/>
      <c r="G65" s="226"/>
      <c r="H65" s="226"/>
      <c r="I65" s="226"/>
      <c r="J65" s="226"/>
      <c r="K65" s="226"/>
      <c r="L65" s="226"/>
      <c r="M65" s="226"/>
      <c r="N65" s="226"/>
      <c r="O65" s="226"/>
      <c r="P65" s="226"/>
      <c r="Q65" s="226"/>
      <c r="R65" s="226"/>
      <c r="S65" s="226"/>
      <c r="T65" s="226"/>
      <c r="U65" s="226"/>
      <c r="V65" s="226"/>
      <c r="W65" s="226"/>
      <c r="X65" s="226"/>
      <c r="Y65" s="226"/>
      <c r="Z65" s="226"/>
      <c r="AA65" s="226"/>
    </row>
    <row r="66" s="7" customFormat="1" spans="1:27">
      <c r="A66" s="168"/>
      <c r="B66" s="226"/>
      <c r="C66" s="226"/>
      <c r="D66" s="226"/>
      <c r="E66" s="226"/>
      <c r="F66" s="226"/>
      <c r="G66" s="226"/>
      <c r="H66" s="226"/>
      <c r="I66" s="226"/>
      <c r="J66" s="226"/>
      <c r="K66" s="226"/>
      <c r="L66" s="226"/>
      <c r="M66" s="226"/>
      <c r="N66" s="226"/>
      <c r="O66" s="226"/>
      <c r="P66" s="226"/>
      <c r="Q66" s="226"/>
      <c r="R66" s="226"/>
      <c r="S66" s="226"/>
      <c r="T66" s="226"/>
      <c r="U66" s="226"/>
      <c r="V66" s="226"/>
      <c r="W66" s="226"/>
      <c r="X66" s="226"/>
      <c r="Y66" s="226"/>
      <c r="Z66" s="226"/>
      <c r="AA66" s="226"/>
    </row>
    <row r="67" s="7" customFormat="1" spans="1:27">
      <c r="A67" s="168"/>
      <c r="B67" s="226"/>
      <c r="C67" s="226"/>
      <c r="D67" s="226"/>
      <c r="E67" s="226"/>
      <c r="F67" s="226"/>
      <c r="G67" s="226"/>
      <c r="H67" s="226"/>
      <c r="I67" s="226"/>
      <c r="J67" s="226"/>
      <c r="K67" s="226"/>
      <c r="L67" s="226"/>
      <c r="M67" s="226"/>
      <c r="N67" s="226"/>
      <c r="O67" s="226"/>
      <c r="P67" s="226"/>
      <c r="Q67" s="226"/>
      <c r="R67" s="226"/>
      <c r="S67" s="226"/>
      <c r="T67" s="226"/>
      <c r="U67" s="226"/>
      <c r="V67" s="226"/>
      <c r="W67" s="226"/>
      <c r="X67" s="226"/>
      <c r="Y67" s="226"/>
      <c r="Z67" s="226"/>
      <c r="AA67" s="226"/>
    </row>
    <row r="68" s="7" customFormat="1" spans="1:27">
      <c r="A68" s="168"/>
      <c r="B68" s="226"/>
      <c r="C68" s="226"/>
      <c r="D68" s="226"/>
      <c r="E68" s="226"/>
      <c r="F68" s="226"/>
      <c r="G68" s="226"/>
      <c r="H68" s="226"/>
      <c r="I68" s="226"/>
      <c r="J68" s="226"/>
      <c r="K68" s="226"/>
      <c r="L68" s="226"/>
      <c r="M68" s="226"/>
      <c r="N68" s="226"/>
      <c r="O68" s="226"/>
      <c r="P68" s="226"/>
      <c r="Q68" s="226"/>
      <c r="R68" s="226"/>
      <c r="S68" s="226"/>
      <c r="T68" s="226"/>
      <c r="U68" s="226"/>
      <c r="V68" s="226"/>
      <c r="W68" s="226"/>
      <c r="X68" s="226"/>
      <c r="Y68" s="226"/>
      <c r="Z68" s="226"/>
      <c r="AA68" s="226"/>
    </row>
    <row r="69" s="7" customFormat="1" spans="1:27">
      <c r="A69" s="168"/>
      <c r="B69" s="226"/>
      <c r="C69" s="226"/>
      <c r="D69" s="226"/>
      <c r="E69" s="226"/>
      <c r="F69" s="226"/>
      <c r="G69" s="226"/>
      <c r="H69" s="226"/>
      <c r="I69" s="226"/>
      <c r="J69" s="226"/>
      <c r="K69" s="226"/>
      <c r="L69" s="226"/>
      <c r="M69" s="226"/>
      <c r="N69" s="226"/>
      <c r="O69" s="226"/>
      <c r="P69" s="226"/>
      <c r="Q69" s="226"/>
      <c r="R69" s="226"/>
      <c r="S69" s="226"/>
      <c r="T69" s="226"/>
      <c r="U69" s="226"/>
      <c r="V69" s="226"/>
      <c r="W69" s="226"/>
      <c r="X69" s="226"/>
      <c r="Y69" s="226"/>
      <c r="Z69" s="226"/>
      <c r="AA69" s="226"/>
    </row>
    <row r="70" s="7" customFormat="1" spans="1:27">
      <c r="A70" s="168"/>
      <c r="B70" s="226"/>
      <c r="C70" s="226"/>
      <c r="D70" s="226"/>
      <c r="E70" s="226"/>
      <c r="F70" s="226"/>
      <c r="G70" s="226"/>
      <c r="H70" s="226"/>
      <c r="I70" s="226"/>
      <c r="J70" s="226"/>
      <c r="K70" s="226"/>
      <c r="L70" s="226"/>
      <c r="M70" s="226"/>
      <c r="N70" s="226"/>
      <c r="O70" s="226"/>
      <c r="P70" s="226"/>
      <c r="Q70" s="226"/>
      <c r="R70" s="226"/>
      <c r="S70" s="226"/>
      <c r="T70" s="226"/>
      <c r="U70" s="226"/>
      <c r="V70" s="226"/>
      <c r="W70" s="226"/>
      <c r="X70" s="226"/>
      <c r="Y70" s="226"/>
      <c r="Z70" s="226"/>
      <c r="AA70" s="226"/>
    </row>
    <row r="71" s="7" customFormat="1" spans="1:27">
      <c r="A71" s="168"/>
      <c r="B71" s="226"/>
      <c r="C71" s="226"/>
      <c r="D71" s="226"/>
      <c r="E71" s="226"/>
      <c r="F71" s="226"/>
      <c r="G71" s="226"/>
      <c r="H71" s="226"/>
      <c r="I71" s="226"/>
      <c r="J71" s="226"/>
      <c r="K71" s="226"/>
      <c r="L71" s="226"/>
      <c r="M71" s="226"/>
      <c r="N71" s="226"/>
      <c r="O71" s="226"/>
      <c r="P71" s="226"/>
      <c r="Q71" s="226"/>
      <c r="R71" s="226"/>
      <c r="S71" s="226"/>
      <c r="T71" s="226"/>
      <c r="U71" s="226"/>
      <c r="V71" s="226"/>
      <c r="W71" s="226"/>
      <c r="X71" s="226"/>
      <c r="Y71" s="226"/>
      <c r="Z71" s="226"/>
      <c r="AA71" s="226"/>
    </row>
    <row r="72" s="7" customFormat="1" spans="1:27">
      <c r="A72" s="168"/>
      <c r="B72" s="226"/>
      <c r="C72" s="226"/>
      <c r="D72" s="226"/>
      <c r="E72" s="226"/>
      <c r="F72" s="226"/>
      <c r="G72" s="226"/>
      <c r="H72" s="226"/>
      <c r="I72" s="226"/>
      <c r="J72" s="226"/>
      <c r="K72" s="226"/>
      <c r="L72" s="226"/>
      <c r="M72" s="226"/>
      <c r="N72" s="226"/>
      <c r="O72" s="226"/>
      <c r="P72" s="226"/>
      <c r="Q72" s="226"/>
      <c r="R72" s="226"/>
      <c r="S72" s="226"/>
      <c r="T72" s="226"/>
      <c r="U72" s="226"/>
      <c r="V72" s="226"/>
      <c r="W72" s="226"/>
      <c r="X72" s="226"/>
      <c r="Y72" s="226"/>
      <c r="Z72" s="226"/>
      <c r="AA72" s="226"/>
    </row>
    <row r="73" s="7" customFormat="1" spans="1:27">
      <c r="A73" s="168"/>
      <c r="B73" s="226"/>
      <c r="C73" s="226"/>
      <c r="D73" s="226"/>
      <c r="E73" s="226"/>
      <c r="F73" s="226"/>
      <c r="G73" s="226"/>
      <c r="H73" s="226"/>
      <c r="I73" s="226"/>
      <c r="J73" s="226"/>
      <c r="K73" s="226"/>
      <c r="L73" s="226"/>
      <c r="M73" s="226"/>
      <c r="N73" s="226"/>
      <c r="O73" s="226"/>
      <c r="P73" s="226"/>
      <c r="Q73" s="226"/>
      <c r="R73" s="226"/>
      <c r="S73" s="226"/>
      <c r="T73" s="226"/>
      <c r="U73" s="226"/>
      <c r="V73" s="226"/>
      <c r="W73" s="226"/>
      <c r="X73" s="226"/>
      <c r="Y73" s="226"/>
      <c r="Z73" s="226"/>
      <c r="AA73" s="226"/>
    </row>
    <row r="74" s="7" customFormat="1" spans="1:27">
      <c r="A74" s="168"/>
      <c r="B74" s="226"/>
      <c r="C74" s="226"/>
      <c r="D74" s="226"/>
      <c r="E74" s="226"/>
      <c r="F74" s="226"/>
      <c r="G74" s="226"/>
      <c r="H74" s="226"/>
      <c r="I74" s="226"/>
      <c r="J74" s="226"/>
      <c r="K74" s="226"/>
      <c r="L74" s="226"/>
      <c r="M74" s="226"/>
      <c r="N74" s="226"/>
      <c r="O74" s="226"/>
      <c r="P74" s="226"/>
      <c r="Q74" s="226"/>
      <c r="R74" s="226"/>
      <c r="S74" s="226"/>
      <c r="T74" s="226"/>
      <c r="U74" s="226"/>
      <c r="V74" s="226"/>
      <c r="W74" s="226"/>
      <c r="X74" s="226"/>
      <c r="Y74" s="226"/>
      <c r="Z74" s="226"/>
      <c r="AA74" s="226"/>
    </row>
    <row r="75" s="7" customFormat="1" spans="1:27">
      <c r="A75" s="168"/>
      <c r="B75" s="226"/>
      <c r="C75" s="226"/>
      <c r="D75" s="226"/>
      <c r="E75" s="226"/>
      <c r="F75" s="226"/>
      <c r="G75" s="226"/>
      <c r="H75" s="226"/>
      <c r="I75" s="226"/>
      <c r="J75" s="226"/>
      <c r="K75" s="226"/>
      <c r="L75" s="226"/>
      <c r="M75" s="226"/>
      <c r="N75" s="226"/>
      <c r="O75" s="226"/>
      <c r="P75" s="226"/>
      <c r="Q75" s="226"/>
      <c r="R75" s="226"/>
      <c r="S75" s="226"/>
      <c r="T75" s="226"/>
      <c r="U75" s="226"/>
      <c r="V75" s="226"/>
      <c r="W75" s="226"/>
      <c r="X75" s="226"/>
      <c r="Y75" s="226"/>
      <c r="Z75" s="226"/>
      <c r="AA75" s="226"/>
    </row>
    <row r="76" s="7" customFormat="1" spans="1:27">
      <c r="A76" s="168"/>
      <c r="B76" s="226"/>
      <c r="C76" s="226"/>
      <c r="D76" s="226"/>
      <c r="E76" s="226"/>
      <c r="F76" s="226"/>
      <c r="G76" s="226"/>
      <c r="H76" s="226"/>
      <c r="I76" s="226"/>
      <c r="J76" s="226"/>
      <c r="K76" s="226"/>
      <c r="L76" s="226"/>
      <c r="M76" s="226"/>
      <c r="N76" s="226"/>
      <c r="O76" s="226"/>
      <c r="P76" s="226"/>
      <c r="Q76" s="226"/>
      <c r="R76" s="226"/>
      <c r="S76" s="226"/>
      <c r="T76" s="226"/>
      <c r="U76" s="226"/>
      <c r="V76" s="226"/>
      <c r="W76" s="226"/>
      <c r="X76" s="226"/>
      <c r="Y76" s="226"/>
      <c r="Z76" s="226"/>
      <c r="AA76" s="226"/>
    </row>
    <row r="77" s="7" customFormat="1" spans="1:27">
      <c r="A77" s="168"/>
      <c r="B77" s="226"/>
      <c r="C77" s="226"/>
      <c r="D77" s="226"/>
      <c r="E77" s="226"/>
      <c r="F77" s="226"/>
      <c r="G77" s="226"/>
      <c r="H77" s="226"/>
      <c r="I77" s="226"/>
      <c r="J77" s="226"/>
      <c r="K77" s="226"/>
      <c r="L77" s="226"/>
      <c r="M77" s="226"/>
      <c r="N77" s="226"/>
      <c r="O77" s="226"/>
      <c r="P77" s="226"/>
      <c r="Q77" s="226"/>
      <c r="R77" s="226"/>
      <c r="S77" s="226"/>
      <c r="T77" s="226"/>
      <c r="U77" s="226"/>
      <c r="V77" s="226"/>
      <c r="W77" s="226"/>
      <c r="X77" s="226"/>
      <c r="Y77" s="226"/>
      <c r="Z77" s="226"/>
      <c r="AA77" s="226"/>
    </row>
    <row r="78" s="7" customFormat="1" spans="1:27">
      <c r="A78" s="168"/>
      <c r="B78" s="226"/>
      <c r="C78" s="226"/>
      <c r="D78" s="226"/>
      <c r="E78" s="226"/>
      <c r="F78" s="226"/>
      <c r="G78" s="226"/>
      <c r="H78" s="226"/>
      <c r="I78" s="226"/>
      <c r="J78" s="226"/>
      <c r="K78" s="226"/>
      <c r="L78" s="226"/>
      <c r="M78" s="226"/>
      <c r="N78" s="226"/>
      <c r="O78" s="226"/>
      <c r="P78" s="226"/>
      <c r="Q78" s="226"/>
      <c r="R78" s="226"/>
      <c r="S78" s="226"/>
      <c r="T78" s="226"/>
      <c r="U78" s="226"/>
      <c r="V78" s="226"/>
      <c r="W78" s="226"/>
      <c r="X78" s="226"/>
      <c r="Y78" s="226"/>
      <c r="Z78" s="226"/>
      <c r="AA78" s="226"/>
    </row>
    <row r="79" s="7" customFormat="1" spans="1:27">
      <c r="A79" s="168"/>
      <c r="B79" s="226"/>
      <c r="C79" s="226"/>
      <c r="D79" s="226"/>
      <c r="E79" s="226"/>
      <c r="F79" s="226"/>
      <c r="G79" s="226"/>
      <c r="H79" s="226"/>
      <c r="I79" s="226"/>
      <c r="J79" s="226"/>
      <c r="K79" s="226"/>
      <c r="L79" s="226"/>
      <c r="M79" s="226"/>
      <c r="N79" s="226"/>
      <c r="O79" s="226"/>
      <c r="P79" s="226"/>
      <c r="Q79" s="226"/>
      <c r="R79" s="226"/>
      <c r="S79" s="226"/>
      <c r="T79" s="226"/>
      <c r="U79" s="226"/>
      <c r="V79" s="226"/>
      <c r="W79" s="226"/>
      <c r="X79" s="226"/>
      <c r="Y79" s="226"/>
      <c r="Z79" s="226"/>
      <c r="AA79" s="226"/>
    </row>
    <row r="80" s="7" customFormat="1" spans="1:27">
      <c r="A80" s="168"/>
      <c r="B80" s="226"/>
      <c r="C80" s="226"/>
      <c r="D80" s="226"/>
      <c r="E80" s="226"/>
      <c r="F80" s="226"/>
      <c r="G80" s="226"/>
      <c r="H80" s="226"/>
      <c r="I80" s="226"/>
      <c r="J80" s="226"/>
      <c r="K80" s="226"/>
      <c r="L80" s="226"/>
      <c r="M80" s="226"/>
      <c r="N80" s="226"/>
      <c r="O80" s="226"/>
      <c r="P80" s="226"/>
      <c r="Q80" s="226"/>
      <c r="R80" s="226"/>
      <c r="S80" s="226"/>
      <c r="T80" s="226"/>
      <c r="U80" s="226"/>
      <c r="V80" s="226"/>
      <c r="W80" s="226"/>
      <c r="X80" s="226"/>
      <c r="Y80" s="226"/>
      <c r="Z80" s="226"/>
      <c r="AA80" s="226"/>
    </row>
    <row r="81" s="7" customFormat="1" spans="1:27">
      <c r="A81" s="168"/>
      <c r="B81" s="226"/>
      <c r="C81" s="226"/>
      <c r="D81" s="226"/>
      <c r="E81" s="226"/>
      <c r="F81" s="226"/>
      <c r="G81" s="226"/>
      <c r="H81" s="226"/>
      <c r="I81" s="226"/>
      <c r="J81" s="226"/>
      <c r="K81" s="226"/>
      <c r="L81" s="226"/>
      <c r="M81" s="226"/>
      <c r="N81" s="226"/>
      <c r="O81" s="226"/>
      <c r="P81" s="226"/>
      <c r="Q81" s="226"/>
      <c r="R81" s="226"/>
      <c r="S81" s="226"/>
      <c r="T81" s="226"/>
      <c r="U81" s="226"/>
      <c r="V81" s="226"/>
      <c r="W81" s="226"/>
      <c r="X81" s="226"/>
      <c r="Y81" s="226"/>
      <c r="Z81" s="226"/>
      <c r="AA81" s="226"/>
    </row>
    <row r="82" s="7" customFormat="1" spans="1:27">
      <c r="A82" s="168"/>
      <c r="B82" s="226"/>
      <c r="C82" s="226"/>
      <c r="D82" s="226"/>
      <c r="E82" s="226"/>
      <c r="F82" s="226"/>
      <c r="G82" s="226"/>
      <c r="H82" s="226"/>
      <c r="I82" s="226"/>
      <c r="J82" s="226"/>
      <c r="K82" s="226"/>
      <c r="L82" s="226"/>
      <c r="M82" s="226"/>
      <c r="N82" s="226"/>
      <c r="O82" s="226"/>
      <c r="P82" s="226"/>
      <c r="Q82" s="226"/>
      <c r="R82" s="226"/>
      <c r="S82" s="226"/>
      <c r="T82" s="226"/>
      <c r="U82" s="226"/>
      <c r="V82" s="226"/>
      <c r="W82" s="226"/>
      <c r="X82" s="226"/>
      <c r="Y82" s="226"/>
      <c r="Z82" s="226"/>
      <c r="AA82" s="226"/>
    </row>
    <row r="83" s="7" customFormat="1" spans="1:27">
      <c r="A83" s="168"/>
      <c r="B83" s="226"/>
      <c r="C83" s="226"/>
      <c r="D83" s="226"/>
      <c r="E83" s="226"/>
      <c r="F83" s="226"/>
      <c r="G83" s="226"/>
      <c r="H83" s="226"/>
      <c r="I83" s="226"/>
      <c r="J83" s="226"/>
      <c r="K83" s="226"/>
      <c r="L83" s="226"/>
      <c r="M83" s="226"/>
      <c r="N83" s="226"/>
      <c r="O83" s="226"/>
      <c r="P83" s="226"/>
      <c r="Q83" s="226"/>
      <c r="R83" s="226"/>
      <c r="S83" s="226"/>
      <c r="T83" s="226"/>
      <c r="U83" s="226"/>
      <c r="V83" s="226"/>
      <c r="W83" s="226"/>
      <c r="X83" s="226"/>
      <c r="Y83" s="226"/>
      <c r="Z83" s="226"/>
      <c r="AA83" s="226"/>
    </row>
  </sheetData>
  <autoFilter ref="A6:AA76">
    <extLst/>
  </autoFilter>
  <mergeCells count="57">
    <mergeCell ref="A1:B1"/>
    <mergeCell ref="A2:AA2"/>
    <mergeCell ref="A3:F3"/>
    <mergeCell ref="O3:Z3"/>
    <mergeCell ref="J4:N4"/>
    <mergeCell ref="O4:R4"/>
    <mergeCell ref="S4:V4"/>
    <mergeCell ref="W4:Z4"/>
    <mergeCell ref="J6:N6"/>
    <mergeCell ref="O6:R6"/>
    <mergeCell ref="S6:V6"/>
    <mergeCell ref="W6:Z6"/>
    <mergeCell ref="A7:F7"/>
    <mergeCell ref="A41:G41"/>
    <mergeCell ref="A43:C43"/>
    <mergeCell ref="A46:AA46"/>
    <mergeCell ref="A4:A5"/>
    <mergeCell ref="B4:B5"/>
    <mergeCell ref="C4:C5"/>
    <mergeCell ref="C8:C21"/>
    <mergeCell ref="C22:C31"/>
    <mergeCell ref="C33:C35"/>
    <mergeCell ref="D4:D5"/>
    <mergeCell ref="D8:D21"/>
    <mergeCell ref="D22:D31"/>
    <mergeCell ref="D33:D35"/>
    <mergeCell ref="E4:E5"/>
    <mergeCell ref="F4:F5"/>
    <mergeCell ref="G4:G5"/>
    <mergeCell ref="G8:G9"/>
    <mergeCell ref="G10:G17"/>
    <mergeCell ref="G19:G20"/>
    <mergeCell ref="H4:H5"/>
    <mergeCell ref="I4:I5"/>
    <mergeCell ref="I8:I9"/>
    <mergeCell ref="I10:I17"/>
    <mergeCell ref="I19:I20"/>
    <mergeCell ref="I27:I28"/>
    <mergeCell ref="J8:J9"/>
    <mergeCell ref="J10:J17"/>
    <mergeCell ref="J19:J20"/>
    <mergeCell ref="L27:L28"/>
    <mergeCell ref="S8:S17"/>
    <mergeCell ref="S19:S20"/>
    <mergeCell ref="T10:T17"/>
    <mergeCell ref="T19:T20"/>
    <mergeCell ref="T27:T28"/>
    <mergeCell ref="V8:V17"/>
    <mergeCell ref="V19:V20"/>
    <mergeCell ref="W8:W17"/>
    <mergeCell ref="W19:W20"/>
    <mergeCell ref="X10:X17"/>
    <mergeCell ref="X19:X20"/>
    <mergeCell ref="X27:X28"/>
    <mergeCell ref="Z8:Z17"/>
    <mergeCell ref="Z19:Z20"/>
    <mergeCell ref="AA4:AA5"/>
  </mergeCells>
  <printOptions horizontalCentered="1"/>
  <pageMargins left="0.433070866141732" right="0.433070866141732" top="0.47244094488189" bottom="0.590551181102362" header="0.118110236220472" footer="0.31496062992126"/>
  <pageSetup paperSize="9" scale="70" orientation="landscape"/>
  <headerFooter alignWithMargins="0" scaleWithDoc="0">
    <oddFooter>&amp;C第 &amp;P 页，共 &amp;N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P225"/>
  <sheetViews>
    <sheetView zoomScale="70" zoomScaleNormal="70" zoomScaleSheetLayoutView="70" workbookViewId="0">
      <pane ySplit="5" topLeftCell="A6" activePane="bottomLeft" state="frozen"/>
      <selection/>
      <selection pane="bottomLeft" activeCell="A52" sqref="A52:AA52"/>
    </sheetView>
  </sheetViews>
  <sheetFormatPr defaultColWidth="5.1" defaultRowHeight="14.25"/>
  <cols>
    <col min="1" max="1" width="5.2" style="205" customWidth="1"/>
    <col min="2" max="2" width="8" style="202" customWidth="1"/>
    <col min="3" max="3" width="10.6" style="206" customWidth="1"/>
    <col min="4" max="4" width="5.4" style="206" customWidth="1"/>
    <col min="5" max="5" width="14.5" style="206" customWidth="1"/>
    <col min="6" max="6" width="7.9" style="206" customWidth="1"/>
    <col min="7" max="7" width="13.5" style="206" customWidth="1"/>
    <col min="8" max="8" width="9.4" style="202" customWidth="1"/>
    <col min="9" max="9" width="6.4" style="202" customWidth="1"/>
    <col min="10" max="13" width="3.8" style="202" customWidth="1"/>
    <col min="14" max="14" width="6.5" style="202" customWidth="1"/>
    <col min="15" max="15" width="4.2" style="202" customWidth="1"/>
    <col min="16" max="18" width="5.1" style="202"/>
    <col min="19" max="22" width="10.9" style="202" customWidth="1"/>
    <col min="23" max="23" width="6.6" style="202" customWidth="1"/>
    <col min="24" max="25" width="9.4" style="202" customWidth="1"/>
    <col min="26" max="26" width="6.6" style="202" customWidth="1"/>
    <col min="27" max="27" width="5.5" style="202" customWidth="1"/>
    <col min="28" max="16384" width="5.1" style="207"/>
  </cols>
  <sheetData>
    <row r="1" s="198" customFormat="1" ht="16.05" customHeight="1" spans="1:2">
      <c r="A1" s="49" t="s">
        <v>288</v>
      </c>
      <c r="B1" s="50"/>
    </row>
    <row r="2" s="199" customFormat="1" ht="50" customHeight="1" spans="1:27">
      <c r="A2" s="208" t="s">
        <v>369</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row>
    <row r="3" s="200" customFormat="1" ht="29" customHeight="1" spans="1:27">
      <c r="A3" s="209" t="s">
        <v>370</v>
      </c>
      <c r="B3" s="209"/>
      <c r="C3" s="209"/>
      <c r="D3" s="209"/>
      <c r="E3" s="209"/>
      <c r="F3" s="209"/>
      <c r="G3" s="210"/>
      <c r="H3" s="210"/>
      <c r="I3" s="210"/>
      <c r="O3" s="2" t="s">
        <v>3</v>
      </c>
      <c r="P3" s="2"/>
      <c r="Q3" s="2"/>
      <c r="R3" s="2"/>
      <c r="S3" s="2"/>
      <c r="T3" s="2"/>
      <c r="U3" s="2"/>
      <c r="V3" s="2"/>
      <c r="W3" s="2"/>
      <c r="X3" s="2"/>
      <c r="Y3" s="2"/>
      <c r="Z3" s="2"/>
      <c r="AA3" s="207"/>
    </row>
    <row r="4" s="201" customFormat="1" ht="24" customHeight="1" spans="1:27">
      <c r="A4" s="211" t="s">
        <v>4</v>
      </c>
      <c r="B4" s="211" t="s">
        <v>5</v>
      </c>
      <c r="C4" s="211" t="s">
        <v>6</v>
      </c>
      <c r="D4" s="211" t="s">
        <v>7</v>
      </c>
      <c r="E4" s="211" t="s">
        <v>8</v>
      </c>
      <c r="F4" s="211" t="s">
        <v>9</v>
      </c>
      <c r="G4" s="211" t="s">
        <v>10</v>
      </c>
      <c r="H4" s="211" t="s">
        <v>11</v>
      </c>
      <c r="I4" s="211" t="s">
        <v>12</v>
      </c>
      <c r="J4" s="211" t="s">
        <v>13</v>
      </c>
      <c r="K4" s="211"/>
      <c r="L4" s="211"/>
      <c r="M4" s="211"/>
      <c r="N4" s="211"/>
      <c r="O4" s="216" t="s">
        <v>14</v>
      </c>
      <c r="P4" s="216"/>
      <c r="Q4" s="216"/>
      <c r="R4" s="216"/>
      <c r="S4" s="211" t="s">
        <v>15</v>
      </c>
      <c r="T4" s="211"/>
      <c r="U4" s="211"/>
      <c r="V4" s="211"/>
      <c r="W4" s="216" t="s">
        <v>16</v>
      </c>
      <c r="X4" s="216"/>
      <c r="Y4" s="216"/>
      <c r="Z4" s="216"/>
      <c r="AA4" s="211" t="s">
        <v>17</v>
      </c>
    </row>
    <row r="5" s="201" customFormat="1" ht="76.95" customHeight="1" spans="1:27">
      <c r="A5" s="211"/>
      <c r="B5" s="211"/>
      <c r="C5" s="211"/>
      <c r="D5" s="211"/>
      <c r="E5" s="211"/>
      <c r="F5" s="211"/>
      <c r="G5" s="211"/>
      <c r="H5" s="211"/>
      <c r="I5" s="211"/>
      <c r="J5" s="211" t="s">
        <v>18</v>
      </c>
      <c r="K5" s="211" t="s">
        <v>19</v>
      </c>
      <c r="L5" s="211" t="s">
        <v>20</v>
      </c>
      <c r="M5" s="211" t="s">
        <v>21</v>
      </c>
      <c r="N5" s="211" t="s">
        <v>22</v>
      </c>
      <c r="O5" s="211" t="s">
        <v>23</v>
      </c>
      <c r="P5" s="211" t="s">
        <v>24</v>
      </c>
      <c r="Q5" s="211" t="s">
        <v>25</v>
      </c>
      <c r="R5" s="211" t="s">
        <v>22</v>
      </c>
      <c r="S5" s="211" t="s">
        <v>26</v>
      </c>
      <c r="T5" s="211" t="s">
        <v>27</v>
      </c>
      <c r="U5" s="211" t="s">
        <v>28</v>
      </c>
      <c r="V5" s="211" t="s">
        <v>29</v>
      </c>
      <c r="W5" s="211" t="s">
        <v>26</v>
      </c>
      <c r="X5" s="211" t="s">
        <v>27</v>
      </c>
      <c r="Y5" s="211" t="s">
        <v>28</v>
      </c>
      <c r="Z5" s="211" t="s">
        <v>29</v>
      </c>
      <c r="AA5" s="211"/>
    </row>
    <row r="6" s="201" customFormat="1" ht="13.05" customHeight="1" spans="1:27">
      <c r="A6" s="211" t="s">
        <v>30</v>
      </c>
      <c r="B6" s="211" t="s">
        <v>31</v>
      </c>
      <c r="C6" s="211" t="s">
        <v>32</v>
      </c>
      <c r="D6" s="211" t="s">
        <v>33</v>
      </c>
      <c r="E6" s="211" t="s">
        <v>34</v>
      </c>
      <c r="F6" s="211" t="s">
        <v>35</v>
      </c>
      <c r="G6" s="211" t="s">
        <v>36</v>
      </c>
      <c r="H6" s="211" t="s">
        <v>37</v>
      </c>
      <c r="I6" s="211" t="s">
        <v>38</v>
      </c>
      <c r="J6" s="211" t="s">
        <v>39</v>
      </c>
      <c r="K6" s="211"/>
      <c r="L6" s="211"/>
      <c r="M6" s="211"/>
      <c r="N6" s="211"/>
      <c r="O6" s="211" t="s">
        <v>40</v>
      </c>
      <c r="P6" s="211"/>
      <c r="Q6" s="211"/>
      <c r="R6" s="211"/>
      <c r="S6" s="211" t="s">
        <v>41</v>
      </c>
      <c r="T6" s="211"/>
      <c r="U6" s="211"/>
      <c r="V6" s="211"/>
      <c r="W6" s="211" t="s">
        <v>42</v>
      </c>
      <c r="X6" s="211"/>
      <c r="Y6" s="211"/>
      <c r="Z6" s="211"/>
      <c r="AA6" s="211"/>
    </row>
    <row r="7" s="201" customFormat="1" ht="27" customHeight="1" spans="1:27">
      <c r="A7" s="212" t="s">
        <v>43</v>
      </c>
      <c r="B7" s="212"/>
      <c r="C7" s="212"/>
      <c r="D7" s="212"/>
      <c r="E7" s="212"/>
      <c r="F7" s="212"/>
      <c r="G7" s="212"/>
      <c r="H7" s="211"/>
      <c r="I7" s="211"/>
      <c r="J7" s="211"/>
      <c r="K7" s="211"/>
      <c r="L7" s="211"/>
      <c r="M7" s="211"/>
      <c r="N7" s="211"/>
      <c r="O7" s="211"/>
      <c r="P7" s="211"/>
      <c r="Q7" s="211"/>
      <c r="R7" s="211"/>
      <c r="S7" s="211"/>
      <c r="T7" s="211"/>
      <c r="U7" s="211"/>
      <c r="V7" s="211"/>
      <c r="W7" s="211"/>
      <c r="X7" s="211"/>
      <c r="Y7" s="211"/>
      <c r="Z7" s="211"/>
      <c r="AA7" s="211"/>
    </row>
    <row r="8" s="202" customFormat="1" ht="42" customHeight="1" spans="1:247">
      <c r="A8" s="213">
        <v>1</v>
      </c>
      <c r="B8" s="213" t="s">
        <v>371</v>
      </c>
      <c r="C8" s="95" t="s">
        <v>45</v>
      </c>
      <c r="D8" s="95" t="s">
        <v>46</v>
      </c>
      <c r="E8" s="95" t="s">
        <v>372</v>
      </c>
      <c r="F8" s="95" t="s">
        <v>48</v>
      </c>
      <c r="G8" s="95" t="s">
        <v>373</v>
      </c>
      <c r="H8" s="95" t="s">
        <v>58</v>
      </c>
      <c r="I8" s="95" t="s">
        <v>374</v>
      </c>
      <c r="J8" s="95" t="s">
        <v>58</v>
      </c>
      <c r="K8" s="95"/>
      <c r="L8" s="95" t="s">
        <v>243</v>
      </c>
      <c r="M8" s="95" t="s">
        <v>243</v>
      </c>
      <c r="N8" s="95" t="s">
        <v>375</v>
      </c>
      <c r="O8" s="95" t="s">
        <v>243</v>
      </c>
      <c r="P8" s="95" t="s">
        <v>243</v>
      </c>
      <c r="Q8" s="95" t="s">
        <v>25</v>
      </c>
      <c r="R8" s="95"/>
      <c r="S8" s="218" t="s">
        <v>376</v>
      </c>
      <c r="T8" s="95" t="s">
        <v>377</v>
      </c>
      <c r="U8" s="102"/>
      <c r="V8" s="95" t="s">
        <v>378</v>
      </c>
      <c r="W8" s="218">
        <v>80.28</v>
      </c>
      <c r="X8" s="95">
        <v>4834.898</v>
      </c>
      <c r="Y8" s="102"/>
      <c r="Z8" s="95">
        <v>81.8</v>
      </c>
      <c r="AA8" s="95" t="s">
        <v>379</v>
      </c>
      <c r="AB8" s="207"/>
      <c r="AC8" s="207"/>
      <c r="AD8" s="207"/>
      <c r="AE8" s="207"/>
      <c r="AF8" s="207"/>
      <c r="AG8" s="207"/>
      <c r="AH8" s="207"/>
      <c r="AI8" s="207"/>
      <c r="AJ8" s="207"/>
      <c r="AK8" s="207"/>
      <c r="AL8" s="207"/>
      <c r="AM8" s="207"/>
      <c r="AN8" s="207"/>
      <c r="AO8" s="207"/>
      <c r="AP8" s="207"/>
      <c r="AQ8" s="207"/>
      <c r="AR8" s="207"/>
      <c r="AS8" s="207"/>
      <c r="AT8" s="207"/>
      <c r="AU8" s="207"/>
      <c r="AV8" s="207"/>
      <c r="AW8" s="207"/>
      <c r="AX8" s="207"/>
      <c r="AY8" s="207"/>
      <c r="AZ8" s="207"/>
      <c r="BA8" s="207"/>
      <c r="BB8" s="207"/>
      <c r="BC8" s="207"/>
      <c r="BD8" s="207"/>
      <c r="BE8" s="207"/>
      <c r="BF8" s="207"/>
      <c r="BG8" s="207"/>
      <c r="BH8" s="207"/>
      <c r="BI8" s="207"/>
      <c r="BJ8" s="207"/>
      <c r="BK8" s="207"/>
      <c r="BL8" s="207"/>
      <c r="BM8" s="207"/>
      <c r="BN8" s="207"/>
      <c r="BO8" s="207"/>
      <c r="BP8" s="207"/>
      <c r="BQ8" s="207"/>
      <c r="BR8" s="207"/>
      <c r="BS8" s="207"/>
      <c r="BT8" s="207"/>
      <c r="BU8" s="207"/>
      <c r="BV8" s="207"/>
      <c r="BW8" s="207"/>
      <c r="BX8" s="207"/>
      <c r="BY8" s="207"/>
      <c r="BZ8" s="207"/>
      <c r="CA8" s="207"/>
      <c r="CB8" s="207"/>
      <c r="CC8" s="207"/>
      <c r="CD8" s="207"/>
      <c r="CE8" s="207"/>
      <c r="CF8" s="207"/>
      <c r="CG8" s="207"/>
      <c r="CH8" s="207"/>
      <c r="CI8" s="207"/>
      <c r="CJ8" s="207"/>
      <c r="CK8" s="207"/>
      <c r="CL8" s="207"/>
      <c r="CM8" s="207"/>
      <c r="CN8" s="207"/>
      <c r="CO8" s="207"/>
      <c r="CP8" s="207"/>
      <c r="CQ8" s="207"/>
      <c r="CR8" s="207"/>
      <c r="CS8" s="207"/>
      <c r="CT8" s="207"/>
      <c r="CU8" s="207"/>
      <c r="CV8" s="207"/>
      <c r="CW8" s="207"/>
      <c r="CX8" s="207"/>
      <c r="CY8" s="207"/>
      <c r="CZ8" s="207"/>
      <c r="DA8" s="207"/>
      <c r="DB8" s="207"/>
      <c r="DC8" s="207"/>
      <c r="DD8" s="207"/>
      <c r="DE8" s="207"/>
      <c r="DF8" s="207"/>
      <c r="DG8" s="207"/>
      <c r="DH8" s="207"/>
      <c r="DI8" s="207"/>
      <c r="DJ8" s="207"/>
      <c r="DK8" s="207"/>
      <c r="DL8" s="207"/>
      <c r="DM8" s="207"/>
      <c r="DN8" s="207"/>
      <c r="DO8" s="207"/>
      <c r="DP8" s="207"/>
      <c r="DQ8" s="207"/>
      <c r="DR8" s="207"/>
      <c r="DS8" s="207"/>
      <c r="DT8" s="207"/>
      <c r="DU8" s="207"/>
      <c r="DV8" s="207"/>
      <c r="DW8" s="207"/>
      <c r="DX8" s="207"/>
      <c r="DY8" s="207"/>
      <c r="DZ8" s="207"/>
      <c r="EA8" s="207"/>
      <c r="EB8" s="207"/>
      <c r="EC8" s="207"/>
      <c r="ED8" s="207"/>
      <c r="EE8" s="207"/>
      <c r="EF8" s="207"/>
      <c r="EG8" s="207"/>
      <c r="EH8" s="207"/>
      <c r="EI8" s="207"/>
      <c r="EJ8" s="207"/>
      <c r="EK8" s="207"/>
      <c r="EL8" s="207"/>
      <c r="EM8" s="207"/>
      <c r="EN8" s="207"/>
      <c r="EO8" s="207"/>
      <c r="EP8" s="207"/>
      <c r="EQ8" s="207"/>
      <c r="ER8" s="207"/>
      <c r="ES8" s="207"/>
      <c r="ET8" s="207"/>
      <c r="EU8" s="207"/>
      <c r="EV8" s="207"/>
      <c r="EW8" s="207"/>
      <c r="EX8" s="207"/>
      <c r="EY8" s="207"/>
      <c r="EZ8" s="207"/>
      <c r="FA8" s="207"/>
      <c r="FB8" s="207"/>
      <c r="FC8" s="207"/>
      <c r="FD8" s="207"/>
      <c r="FE8" s="207"/>
      <c r="FF8" s="207"/>
      <c r="FG8" s="207"/>
      <c r="FH8" s="207"/>
      <c r="FI8" s="207"/>
      <c r="FJ8" s="207"/>
      <c r="FK8" s="207"/>
      <c r="FL8" s="207"/>
      <c r="FM8" s="207"/>
      <c r="FN8" s="207"/>
      <c r="FO8" s="207"/>
      <c r="FP8" s="207"/>
      <c r="FQ8" s="207"/>
      <c r="FR8" s="207"/>
      <c r="FS8" s="207"/>
      <c r="FT8" s="207"/>
      <c r="FU8" s="207"/>
      <c r="FV8" s="207"/>
      <c r="FW8" s="207"/>
      <c r="FX8" s="207"/>
      <c r="FY8" s="207"/>
      <c r="FZ8" s="207"/>
      <c r="GA8" s="207"/>
      <c r="GB8" s="207"/>
      <c r="GC8" s="207"/>
      <c r="GD8" s="207"/>
      <c r="GE8" s="207"/>
      <c r="GF8" s="207"/>
      <c r="GG8" s="207"/>
      <c r="GH8" s="207"/>
      <c r="GI8" s="207"/>
      <c r="GJ8" s="207"/>
      <c r="GK8" s="207"/>
      <c r="GL8" s="207"/>
      <c r="GM8" s="207"/>
      <c r="GN8" s="207"/>
      <c r="GO8" s="207"/>
      <c r="GP8" s="207"/>
      <c r="GQ8" s="207"/>
      <c r="GR8" s="207"/>
      <c r="GS8" s="207"/>
      <c r="GT8" s="207"/>
      <c r="GU8" s="207"/>
      <c r="GV8" s="207"/>
      <c r="GW8" s="207"/>
      <c r="GX8" s="207"/>
      <c r="GY8" s="207"/>
      <c r="GZ8" s="207"/>
      <c r="HA8" s="207"/>
      <c r="HB8" s="207"/>
      <c r="HC8" s="207"/>
      <c r="HD8" s="207"/>
      <c r="HE8" s="207"/>
      <c r="HF8" s="207"/>
      <c r="HG8" s="207"/>
      <c r="HH8" s="207"/>
      <c r="HI8" s="207"/>
      <c r="HJ8" s="207"/>
      <c r="HK8" s="207"/>
      <c r="HL8" s="207"/>
      <c r="HM8" s="207"/>
      <c r="HN8" s="207"/>
      <c r="HO8" s="207"/>
      <c r="HP8" s="207"/>
      <c r="HQ8" s="207"/>
      <c r="HR8" s="207"/>
      <c r="HS8" s="207"/>
      <c r="HT8" s="207"/>
      <c r="HU8" s="207"/>
      <c r="HV8" s="207"/>
      <c r="HW8" s="207"/>
      <c r="HX8" s="207"/>
      <c r="HY8" s="207"/>
      <c r="HZ8" s="207"/>
      <c r="IA8" s="207"/>
      <c r="IB8" s="207"/>
      <c r="IC8" s="207"/>
      <c r="ID8" s="207"/>
      <c r="IE8" s="207"/>
      <c r="IF8" s="207"/>
      <c r="IG8" s="207"/>
      <c r="IH8" s="207"/>
      <c r="II8" s="207"/>
      <c r="IJ8" s="207"/>
      <c r="IK8" s="207"/>
      <c r="IL8" s="207"/>
      <c r="IM8" s="207"/>
    </row>
    <row r="9" s="202" customFormat="1" ht="42" customHeight="1" spans="1:247">
      <c r="A9" s="213"/>
      <c r="B9" s="213"/>
      <c r="C9" s="95"/>
      <c r="D9" s="95"/>
      <c r="E9" s="95" t="s">
        <v>380</v>
      </c>
      <c r="F9" s="95" t="s">
        <v>48</v>
      </c>
      <c r="G9" s="95"/>
      <c r="H9" s="95"/>
      <c r="I9" s="95"/>
      <c r="J9" s="95"/>
      <c r="K9" s="95"/>
      <c r="L9" s="95"/>
      <c r="M9" s="95"/>
      <c r="N9" s="95"/>
      <c r="O9" s="95"/>
      <c r="P9" s="95"/>
      <c r="Q9" s="95"/>
      <c r="R9" s="95"/>
      <c r="S9" s="219"/>
      <c r="T9" s="95"/>
      <c r="U9" s="102"/>
      <c r="V9" s="95"/>
      <c r="W9" s="219"/>
      <c r="X9" s="95"/>
      <c r="Y9" s="102"/>
      <c r="Z9" s="95"/>
      <c r="AA9" s="95"/>
      <c r="AB9" s="207"/>
      <c r="AC9" s="207"/>
      <c r="AD9" s="207"/>
      <c r="AE9" s="207"/>
      <c r="AF9" s="207"/>
      <c r="AG9" s="207"/>
      <c r="AH9" s="207"/>
      <c r="AI9" s="207"/>
      <c r="AJ9" s="207"/>
      <c r="AK9" s="207"/>
      <c r="AL9" s="207"/>
      <c r="AM9" s="207"/>
      <c r="AN9" s="207"/>
      <c r="AO9" s="207"/>
      <c r="AP9" s="207"/>
      <c r="AQ9" s="207"/>
      <c r="AR9" s="207"/>
      <c r="AS9" s="207"/>
      <c r="AT9" s="207"/>
      <c r="AU9" s="207"/>
      <c r="AV9" s="207"/>
      <c r="AW9" s="207"/>
      <c r="AX9" s="207"/>
      <c r="AY9" s="207"/>
      <c r="AZ9" s="207"/>
      <c r="BA9" s="207"/>
      <c r="BB9" s="207"/>
      <c r="BC9" s="207"/>
      <c r="BD9" s="207"/>
      <c r="BE9" s="207"/>
      <c r="BF9" s="207"/>
      <c r="BG9" s="207"/>
      <c r="BH9" s="207"/>
      <c r="BI9" s="207"/>
      <c r="BJ9" s="207"/>
      <c r="BK9" s="207"/>
      <c r="BL9" s="207"/>
      <c r="BM9" s="207"/>
      <c r="BN9" s="207"/>
      <c r="BO9" s="207"/>
      <c r="BP9" s="207"/>
      <c r="BQ9" s="207"/>
      <c r="BR9" s="207"/>
      <c r="BS9" s="207"/>
      <c r="BT9" s="207"/>
      <c r="BU9" s="207"/>
      <c r="BV9" s="207"/>
      <c r="BW9" s="207"/>
      <c r="BX9" s="207"/>
      <c r="BY9" s="207"/>
      <c r="BZ9" s="207"/>
      <c r="CA9" s="207"/>
      <c r="CB9" s="207"/>
      <c r="CC9" s="207"/>
      <c r="CD9" s="207"/>
      <c r="CE9" s="207"/>
      <c r="CF9" s="207"/>
      <c r="CG9" s="207"/>
      <c r="CH9" s="207"/>
      <c r="CI9" s="207"/>
      <c r="CJ9" s="207"/>
      <c r="CK9" s="207"/>
      <c r="CL9" s="207"/>
      <c r="CM9" s="207"/>
      <c r="CN9" s="207"/>
      <c r="CO9" s="207"/>
      <c r="CP9" s="207"/>
      <c r="CQ9" s="207"/>
      <c r="CR9" s="207"/>
      <c r="CS9" s="207"/>
      <c r="CT9" s="207"/>
      <c r="CU9" s="207"/>
      <c r="CV9" s="207"/>
      <c r="CW9" s="207"/>
      <c r="CX9" s="207"/>
      <c r="CY9" s="207"/>
      <c r="CZ9" s="207"/>
      <c r="DA9" s="207"/>
      <c r="DB9" s="207"/>
      <c r="DC9" s="207"/>
      <c r="DD9" s="207"/>
      <c r="DE9" s="207"/>
      <c r="DF9" s="207"/>
      <c r="DG9" s="207"/>
      <c r="DH9" s="207"/>
      <c r="DI9" s="207"/>
      <c r="DJ9" s="207"/>
      <c r="DK9" s="207"/>
      <c r="DL9" s="207"/>
      <c r="DM9" s="207"/>
      <c r="DN9" s="207"/>
      <c r="DO9" s="207"/>
      <c r="DP9" s="207"/>
      <c r="DQ9" s="207"/>
      <c r="DR9" s="207"/>
      <c r="DS9" s="207"/>
      <c r="DT9" s="207"/>
      <c r="DU9" s="207"/>
      <c r="DV9" s="207"/>
      <c r="DW9" s="207"/>
      <c r="DX9" s="207"/>
      <c r="DY9" s="207"/>
      <c r="DZ9" s="207"/>
      <c r="EA9" s="207"/>
      <c r="EB9" s="207"/>
      <c r="EC9" s="207"/>
      <c r="ED9" s="207"/>
      <c r="EE9" s="207"/>
      <c r="EF9" s="207"/>
      <c r="EG9" s="207"/>
      <c r="EH9" s="207"/>
      <c r="EI9" s="207"/>
      <c r="EJ9" s="207"/>
      <c r="EK9" s="207"/>
      <c r="EL9" s="207"/>
      <c r="EM9" s="207"/>
      <c r="EN9" s="207"/>
      <c r="EO9" s="207"/>
      <c r="EP9" s="207"/>
      <c r="EQ9" s="207"/>
      <c r="ER9" s="207"/>
      <c r="ES9" s="207"/>
      <c r="ET9" s="207"/>
      <c r="EU9" s="207"/>
      <c r="EV9" s="207"/>
      <c r="EW9" s="207"/>
      <c r="EX9" s="207"/>
      <c r="EY9" s="207"/>
      <c r="EZ9" s="207"/>
      <c r="FA9" s="207"/>
      <c r="FB9" s="207"/>
      <c r="FC9" s="207"/>
      <c r="FD9" s="207"/>
      <c r="FE9" s="207"/>
      <c r="FF9" s="207"/>
      <c r="FG9" s="207"/>
      <c r="FH9" s="207"/>
      <c r="FI9" s="207"/>
      <c r="FJ9" s="207"/>
      <c r="FK9" s="207"/>
      <c r="FL9" s="207"/>
      <c r="FM9" s="207"/>
      <c r="FN9" s="207"/>
      <c r="FO9" s="207"/>
      <c r="FP9" s="207"/>
      <c r="FQ9" s="207"/>
      <c r="FR9" s="207"/>
      <c r="FS9" s="207"/>
      <c r="FT9" s="207"/>
      <c r="FU9" s="207"/>
      <c r="FV9" s="207"/>
      <c r="FW9" s="207"/>
      <c r="FX9" s="207"/>
      <c r="FY9" s="207"/>
      <c r="FZ9" s="207"/>
      <c r="GA9" s="207"/>
      <c r="GB9" s="207"/>
      <c r="GC9" s="207"/>
      <c r="GD9" s="207"/>
      <c r="GE9" s="207"/>
      <c r="GF9" s="207"/>
      <c r="GG9" s="207"/>
      <c r="GH9" s="207"/>
      <c r="GI9" s="207"/>
      <c r="GJ9" s="207"/>
      <c r="GK9" s="207"/>
      <c r="GL9" s="207"/>
      <c r="GM9" s="207"/>
      <c r="GN9" s="207"/>
      <c r="GO9" s="207"/>
      <c r="GP9" s="207"/>
      <c r="GQ9" s="207"/>
      <c r="GR9" s="207"/>
      <c r="GS9" s="207"/>
      <c r="GT9" s="207"/>
      <c r="GU9" s="207"/>
      <c r="GV9" s="207"/>
      <c r="GW9" s="207"/>
      <c r="GX9" s="207"/>
      <c r="GY9" s="207"/>
      <c r="GZ9" s="207"/>
      <c r="HA9" s="207"/>
      <c r="HB9" s="207"/>
      <c r="HC9" s="207"/>
      <c r="HD9" s="207"/>
      <c r="HE9" s="207"/>
      <c r="HF9" s="207"/>
      <c r="HG9" s="207"/>
      <c r="HH9" s="207"/>
      <c r="HI9" s="207"/>
      <c r="HJ9" s="207"/>
      <c r="HK9" s="207"/>
      <c r="HL9" s="207"/>
      <c r="HM9" s="207"/>
      <c r="HN9" s="207"/>
      <c r="HO9" s="207"/>
      <c r="HP9" s="207"/>
      <c r="HQ9" s="207"/>
      <c r="HR9" s="207"/>
      <c r="HS9" s="207"/>
      <c r="HT9" s="207"/>
      <c r="HU9" s="207"/>
      <c r="HV9" s="207"/>
      <c r="HW9" s="207"/>
      <c r="HX9" s="207"/>
      <c r="HY9" s="207"/>
      <c r="HZ9" s="207"/>
      <c r="IA9" s="207"/>
      <c r="IB9" s="207"/>
      <c r="IC9" s="207"/>
      <c r="ID9" s="207"/>
      <c r="IE9" s="207"/>
      <c r="IF9" s="207"/>
      <c r="IG9" s="207"/>
      <c r="IH9" s="207"/>
      <c r="II9" s="207"/>
      <c r="IJ9" s="207"/>
      <c r="IK9" s="207"/>
      <c r="IL9" s="207"/>
      <c r="IM9" s="207"/>
    </row>
    <row r="10" s="202" customFormat="1" ht="42" customHeight="1" spans="1:247">
      <c r="A10" s="213"/>
      <c r="B10" s="213"/>
      <c r="C10" s="95"/>
      <c r="D10" s="95"/>
      <c r="E10" s="95" t="s">
        <v>381</v>
      </c>
      <c r="F10" s="95" t="s">
        <v>48</v>
      </c>
      <c r="G10" s="95"/>
      <c r="H10" s="95"/>
      <c r="I10" s="95"/>
      <c r="J10" s="95"/>
      <c r="K10" s="95"/>
      <c r="L10" s="95"/>
      <c r="M10" s="95"/>
      <c r="N10" s="95"/>
      <c r="O10" s="95"/>
      <c r="P10" s="95"/>
      <c r="Q10" s="95"/>
      <c r="R10" s="95"/>
      <c r="S10" s="219"/>
      <c r="T10" s="95"/>
      <c r="U10" s="102"/>
      <c r="V10" s="95"/>
      <c r="W10" s="219"/>
      <c r="X10" s="95"/>
      <c r="Y10" s="102"/>
      <c r="Z10" s="95"/>
      <c r="AA10" s="95"/>
      <c r="AB10" s="207"/>
      <c r="AC10" s="207"/>
      <c r="AD10" s="207"/>
      <c r="AE10" s="207"/>
      <c r="AF10" s="207"/>
      <c r="AG10" s="207"/>
      <c r="AH10" s="207"/>
      <c r="AI10" s="207"/>
      <c r="AJ10" s="207"/>
      <c r="AK10" s="207"/>
      <c r="AL10" s="207"/>
      <c r="AM10" s="207"/>
      <c r="AN10" s="207"/>
      <c r="AO10" s="207"/>
      <c r="AP10" s="207"/>
      <c r="AQ10" s="207"/>
      <c r="AR10" s="207"/>
      <c r="AS10" s="207"/>
      <c r="AT10" s="207"/>
      <c r="AU10" s="207"/>
      <c r="AV10" s="207"/>
      <c r="AW10" s="207"/>
      <c r="AX10" s="207"/>
      <c r="AY10" s="207"/>
      <c r="AZ10" s="207"/>
      <c r="BA10" s="207"/>
      <c r="BB10" s="207"/>
      <c r="BC10" s="207"/>
      <c r="BD10" s="207"/>
      <c r="BE10" s="207"/>
      <c r="BF10" s="207"/>
      <c r="BG10" s="207"/>
      <c r="BH10" s="207"/>
      <c r="BI10" s="207"/>
      <c r="BJ10" s="207"/>
      <c r="BK10" s="207"/>
      <c r="BL10" s="207"/>
      <c r="BM10" s="207"/>
      <c r="BN10" s="207"/>
      <c r="BO10" s="207"/>
      <c r="BP10" s="207"/>
      <c r="BQ10" s="207"/>
      <c r="BR10" s="207"/>
      <c r="BS10" s="207"/>
      <c r="BT10" s="207"/>
      <c r="BU10" s="207"/>
      <c r="BV10" s="207"/>
      <c r="BW10" s="207"/>
      <c r="BX10" s="207"/>
      <c r="BY10" s="207"/>
      <c r="BZ10" s="207"/>
      <c r="CA10" s="207"/>
      <c r="CB10" s="207"/>
      <c r="CC10" s="207"/>
      <c r="CD10" s="207"/>
      <c r="CE10" s="207"/>
      <c r="CF10" s="207"/>
      <c r="CG10" s="207"/>
      <c r="CH10" s="207"/>
      <c r="CI10" s="207"/>
      <c r="CJ10" s="207"/>
      <c r="CK10" s="207"/>
      <c r="CL10" s="207"/>
      <c r="CM10" s="207"/>
      <c r="CN10" s="207"/>
      <c r="CO10" s="207"/>
      <c r="CP10" s="207"/>
      <c r="CQ10" s="207"/>
      <c r="CR10" s="207"/>
      <c r="CS10" s="207"/>
      <c r="CT10" s="207"/>
      <c r="CU10" s="207"/>
      <c r="CV10" s="207"/>
      <c r="CW10" s="207"/>
      <c r="CX10" s="207"/>
      <c r="CY10" s="207"/>
      <c r="CZ10" s="207"/>
      <c r="DA10" s="207"/>
      <c r="DB10" s="207"/>
      <c r="DC10" s="207"/>
      <c r="DD10" s="207"/>
      <c r="DE10" s="207"/>
      <c r="DF10" s="207"/>
      <c r="DG10" s="207"/>
      <c r="DH10" s="207"/>
      <c r="DI10" s="207"/>
      <c r="DJ10" s="207"/>
      <c r="DK10" s="207"/>
      <c r="DL10" s="207"/>
      <c r="DM10" s="207"/>
      <c r="DN10" s="207"/>
      <c r="DO10" s="207"/>
      <c r="DP10" s="207"/>
      <c r="DQ10" s="207"/>
      <c r="DR10" s="207"/>
      <c r="DS10" s="207"/>
      <c r="DT10" s="207"/>
      <c r="DU10" s="207"/>
      <c r="DV10" s="207"/>
      <c r="DW10" s="207"/>
      <c r="DX10" s="207"/>
      <c r="DY10" s="207"/>
      <c r="DZ10" s="207"/>
      <c r="EA10" s="207"/>
      <c r="EB10" s="207"/>
      <c r="EC10" s="207"/>
      <c r="ED10" s="207"/>
      <c r="EE10" s="207"/>
      <c r="EF10" s="207"/>
      <c r="EG10" s="207"/>
      <c r="EH10" s="207"/>
      <c r="EI10" s="207"/>
      <c r="EJ10" s="207"/>
      <c r="EK10" s="207"/>
      <c r="EL10" s="207"/>
      <c r="EM10" s="207"/>
      <c r="EN10" s="207"/>
      <c r="EO10" s="207"/>
      <c r="EP10" s="207"/>
      <c r="EQ10" s="207"/>
      <c r="ER10" s="207"/>
      <c r="ES10" s="207"/>
      <c r="ET10" s="207"/>
      <c r="EU10" s="207"/>
      <c r="EV10" s="207"/>
      <c r="EW10" s="207"/>
      <c r="EX10" s="207"/>
      <c r="EY10" s="207"/>
      <c r="EZ10" s="207"/>
      <c r="FA10" s="207"/>
      <c r="FB10" s="207"/>
      <c r="FC10" s="207"/>
      <c r="FD10" s="207"/>
      <c r="FE10" s="207"/>
      <c r="FF10" s="207"/>
      <c r="FG10" s="207"/>
      <c r="FH10" s="207"/>
      <c r="FI10" s="207"/>
      <c r="FJ10" s="207"/>
      <c r="FK10" s="207"/>
      <c r="FL10" s="207"/>
      <c r="FM10" s="207"/>
      <c r="FN10" s="207"/>
      <c r="FO10" s="207"/>
      <c r="FP10" s="207"/>
      <c r="FQ10" s="207"/>
      <c r="FR10" s="207"/>
      <c r="FS10" s="207"/>
      <c r="FT10" s="207"/>
      <c r="FU10" s="207"/>
      <c r="FV10" s="207"/>
      <c r="FW10" s="207"/>
      <c r="FX10" s="207"/>
      <c r="FY10" s="207"/>
      <c r="FZ10" s="207"/>
      <c r="GA10" s="207"/>
      <c r="GB10" s="207"/>
      <c r="GC10" s="207"/>
      <c r="GD10" s="207"/>
      <c r="GE10" s="207"/>
      <c r="GF10" s="207"/>
      <c r="GG10" s="207"/>
      <c r="GH10" s="207"/>
      <c r="GI10" s="207"/>
      <c r="GJ10" s="207"/>
      <c r="GK10" s="207"/>
      <c r="GL10" s="207"/>
      <c r="GM10" s="207"/>
      <c r="GN10" s="207"/>
      <c r="GO10" s="207"/>
      <c r="GP10" s="207"/>
      <c r="GQ10" s="207"/>
      <c r="GR10" s="207"/>
      <c r="GS10" s="207"/>
      <c r="GT10" s="207"/>
      <c r="GU10" s="207"/>
      <c r="GV10" s="207"/>
      <c r="GW10" s="207"/>
      <c r="GX10" s="207"/>
      <c r="GY10" s="207"/>
      <c r="GZ10" s="207"/>
      <c r="HA10" s="207"/>
      <c r="HB10" s="207"/>
      <c r="HC10" s="207"/>
      <c r="HD10" s="207"/>
      <c r="HE10" s="207"/>
      <c r="HF10" s="207"/>
      <c r="HG10" s="207"/>
      <c r="HH10" s="207"/>
      <c r="HI10" s="207"/>
      <c r="HJ10" s="207"/>
      <c r="HK10" s="207"/>
      <c r="HL10" s="207"/>
      <c r="HM10" s="207"/>
      <c r="HN10" s="207"/>
      <c r="HO10" s="207"/>
      <c r="HP10" s="207"/>
      <c r="HQ10" s="207"/>
      <c r="HR10" s="207"/>
      <c r="HS10" s="207"/>
      <c r="HT10" s="207"/>
      <c r="HU10" s="207"/>
      <c r="HV10" s="207"/>
      <c r="HW10" s="207"/>
      <c r="HX10" s="207"/>
      <c r="HY10" s="207"/>
      <c r="HZ10" s="207"/>
      <c r="IA10" s="207"/>
      <c r="IB10" s="207"/>
      <c r="IC10" s="207"/>
      <c r="ID10" s="207"/>
      <c r="IE10" s="207"/>
      <c r="IF10" s="207"/>
      <c r="IG10" s="207"/>
      <c r="IH10" s="207"/>
      <c r="II10" s="207"/>
      <c r="IJ10" s="207"/>
      <c r="IK10" s="207"/>
      <c r="IL10" s="207"/>
      <c r="IM10" s="207"/>
    </row>
    <row r="11" s="202" customFormat="1" ht="42" customHeight="1" spans="1:247">
      <c r="A11" s="213"/>
      <c r="B11" s="213"/>
      <c r="C11" s="95"/>
      <c r="D11" s="95"/>
      <c r="E11" s="95" t="s">
        <v>382</v>
      </c>
      <c r="F11" s="95" t="s">
        <v>48</v>
      </c>
      <c r="G11" s="95"/>
      <c r="H11" s="95"/>
      <c r="I11" s="95"/>
      <c r="J11" s="95"/>
      <c r="K11" s="95"/>
      <c r="L11" s="95"/>
      <c r="M11" s="95"/>
      <c r="N11" s="95"/>
      <c r="O11" s="95"/>
      <c r="P11" s="95"/>
      <c r="Q11" s="95"/>
      <c r="R11" s="95"/>
      <c r="S11" s="219"/>
      <c r="T11" s="95"/>
      <c r="U11" s="102"/>
      <c r="V11" s="95"/>
      <c r="W11" s="219"/>
      <c r="X11" s="95"/>
      <c r="Y11" s="102"/>
      <c r="Z11" s="95"/>
      <c r="AA11" s="95"/>
      <c r="AB11" s="207"/>
      <c r="AC11" s="207"/>
      <c r="AD11" s="207"/>
      <c r="AE11" s="207"/>
      <c r="AF11" s="207"/>
      <c r="AG11" s="207"/>
      <c r="AH11" s="207"/>
      <c r="AI11" s="207"/>
      <c r="AJ11" s="207"/>
      <c r="AK11" s="207"/>
      <c r="AL11" s="207"/>
      <c r="AM11" s="207"/>
      <c r="AN11" s="207"/>
      <c r="AO11" s="207"/>
      <c r="AP11" s="207"/>
      <c r="AQ11" s="207"/>
      <c r="AR11" s="207"/>
      <c r="AS11" s="207"/>
      <c r="AT11" s="207"/>
      <c r="AU11" s="207"/>
      <c r="AV11" s="207"/>
      <c r="AW11" s="207"/>
      <c r="AX11" s="207"/>
      <c r="AY11" s="207"/>
      <c r="AZ11" s="207"/>
      <c r="BA11" s="207"/>
      <c r="BB11" s="207"/>
      <c r="BC11" s="207"/>
      <c r="BD11" s="207"/>
      <c r="BE11" s="207"/>
      <c r="BF11" s="207"/>
      <c r="BG11" s="207"/>
      <c r="BH11" s="207"/>
      <c r="BI11" s="207"/>
      <c r="BJ11" s="207"/>
      <c r="BK11" s="207"/>
      <c r="BL11" s="207"/>
      <c r="BM11" s="207"/>
      <c r="BN11" s="207"/>
      <c r="BO11" s="207"/>
      <c r="BP11" s="207"/>
      <c r="BQ11" s="207"/>
      <c r="BR11" s="207"/>
      <c r="BS11" s="207"/>
      <c r="BT11" s="207"/>
      <c r="BU11" s="207"/>
      <c r="BV11" s="207"/>
      <c r="BW11" s="207"/>
      <c r="BX11" s="207"/>
      <c r="BY11" s="207"/>
      <c r="BZ11" s="207"/>
      <c r="CA11" s="207"/>
      <c r="CB11" s="207"/>
      <c r="CC11" s="207"/>
      <c r="CD11" s="207"/>
      <c r="CE11" s="207"/>
      <c r="CF11" s="207"/>
      <c r="CG11" s="207"/>
      <c r="CH11" s="207"/>
      <c r="CI11" s="207"/>
      <c r="CJ11" s="207"/>
      <c r="CK11" s="207"/>
      <c r="CL11" s="207"/>
      <c r="CM11" s="207"/>
      <c r="CN11" s="207"/>
      <c r="CO11" s="207"/>
      <c r="CP11" s="207"/>
      <c r="CQ11" s="207"/>
      <c r="CR11" s="207"/>
      <c r="CS11" s="207"/>
      <c r="CT11" s="207"/>
      <c r="CU11" s="207"/>
      <c r="CV11" s="207"/>
      <c r="CW11" s="207"/>
      <c r="CX11" s="207"/>
      <c r="CY11" s="207"/>
      <c r="CZ11" s="207"/>
      <c r="DA11" s="207"/>
      <c r="DB11" s="207"/>
      <c r="DC11" s="207"/>
      <c r="DD11" s="207"/>
      <c r="DE11" s="207"/>
      <c r="DF11" s="207"/>
      <c r="DG11" s="207"/>
      <c r="DH11" s="207"/>
      <c r="DI11" s="207"/>
      <c r="DJ11" s="207"/>
      <c r="DK11" s="207"/>
      <c r="DL11" s="207"/>
      <c r="DM11" s="207"/>
      <c r="DN11" s="207"/>
      <c r="DO11" s="207"/>
      <c r="DP11" s="207"/>
      <c r="DQ11" s="207"/>
      <c r="DR11" s="207"/>
      <c r="DS11" s="207"/>
      <c r="DT11" s="207"/>
      <c r="DU11" s="207"/>
      <c r="DV11" s="207"/>
      <c r="DW11" s="207"/>
      <c r="DX11" s="207"/>
      <c r="DY11" s="207"/>
      <c r="DZ11" s="207"/>
      <c r="EA11" s="207"/>
      <c r="EB11" s="207"/>
      <c r="EC11" s="207"/>
      <c r="ED11" s="207"/>
      <c r="EE11" s="207"/>
      <c r="EF11" s="207"/>
      <c r="EG11" s="207"/>
      <c r="EH11" s="207"/>
      <c r="EI11" s="207"/>
      <c r="EJ11" s="207"/>
      <c r="EK11" s="207"/>
      <c r="EL11" s="207"/>
      <c r="EM11" s="207"/>
      <c r="EN11" s="207"/>
      <c r="EO11" s="207"/>
      <c r="EP11" s="207"/>
      <c r="EQ11" s="207"/>
      <c r="ER11" s="207"/>
      <c r="ES11" s="207"/>
      <c r="ET11" s="207"/>
      <c r="EU11" s="207"/>
      <c r="EV11" s="207"/>
      <c r="EW11" s="207"/>
      <c r="EX11" s="207"/>
      <c r="EY11" s="207"/>
      <c r="EZ11" s="207"/>
      <c r="FA11" s="207"/>
      <c r="FB11" s="207"/>
      <c r="FC11" s="207"/>
      <c r="FD11" s="207"/>
      <c r="FE11" s="207"/>
      <c r="FF11" s="207"/>
      <c r="FG11" s="207"/>
      <c r="FH11" s="207"/>
      <c r="FI11" s="207"/>
      <c r="FJ11" s="207"/>
      <c r="FK11" s="207"/>
      <c r="FL11" s="207"/>
      <c r="FM11" s="207"/>
      <c r="FN11" s="207"/>
      <c r="FO11" s="207"/>
      <c r="FP11" s="207"/>
      <c r="FQ11" s="207"/>
      <c r="FR11" s="207"/>
      <c r="FS11" s="207"/>
      <c r="FT11" s="207"/>
      <c r="FU11" s="207"/>
      <c r="FV11" s="207"/>
      <c r="FW11" s="207"/>
      <c r="FX11" s="207"/>
      <c r="FY11" s="207"/>
      <c r="FZ11" s="207"/>
      <c r="GA11" s="207"/>
      <c r="GB11" s="207"/>
      <c r="GC11" s="207"/>
      <c r="GD11" s="207"/>
      <c r="GE11" s="207"/>
      <c r="GF11" s="207"/>
      <c r="GG11" s="207"/>
      <c r="GH11" s="207"/>
      <c r="GI11" s="207"/>
      <c r="GJ11" s="207"/>
      <c r="GK11" s="207"/>
      <c r="GL11" s="207"/>
      <c r="GM11" s="207"/>
      <c r="GN11" s="207"/>
      <c r="GO11" s="207"/>
      <c r="GP11" s="207"/>
      <c r="GQ11" s="207"/>
      <c r="GR11" s="207"/>
      <c r="GS11" s="207"/>
      <c r="GT11" s="207"/>
      <c r="GU11" s="207"/>
      <c r="GV11" s="207"/>
      <c r="GW11" s="207"/>
      <c r="GX11" s="207"/>
      <c r="GY11" s="207"/>
      <c r="GZ11" s="207"/>
      <c r="HA11" s="207"/>
      <c r="HB11" s="207"/>
      <c r="HC11" s="207"/>
      <c r="HD11" s="207"/>
      <c r="HE11" s="207"/>
      <c r="HF11" s="207"/>
      <c r="HG11" s="207"/>
      <c r="HH11" s="207"/>
      <c r="HI11" s="207"/>
      <c r="HJ11" s="207"/>
      <c r="HK11" s="207"/>
      <c r="HL11" s="207"/>
      <c r="HM11" s="207"/>
      <c r="HN11" s="207"/>
      <c r="HO11" s="207"/>
      <c r="HP11" s="207"/>
      <c r="HQ11" s="207"/>
      <c r="HR11" s="207"/>
      <c r="HS11" s="207"/>
      <c r="HT11" s="207"/>
      <c r="HU11" s="207"/>
      <c r="HV11" s="207"/>
      <c r="HW11" s="207"/>
      <c r="HX11" s="207"/>
      <c r="HY11" s="207"/>
      <c r="HZ11" s="207"/>
      <c r="IA11" s="207"/>
      <c r="IB11" s="207"/>
      <c r="IC11" s="207"/>
      <c r="ID11" s="207"/>
      <c r="IE11" s="207"/>
      <c r="IF11" s="207"/>
      <c r="IG11" s="207"/>
      <c r="IH11" s="207"/>
      <c r="II11" s="207"/>
      <c r="IJ11" s="207"/>
      <c r="IK11" s="207"/>
      <c r="IL11" s="207"/>
      <c r="IM11" s="207"/>
    </row>
    <row r="12" s="202" customFormat="1" ht="42" customHeight="1" spans="1:247">
      <c r="A12" s="213"/>
      <c r="B12" s="213"/>
      <c r="C12" s="95"/>
      <c r="D12" s="95"/>
      <c r="E12" s="95" t="s">
        <v>383</v>
      </c>
      <c r="F12" s="95" t="s">
        <v>48</v>
      </c>
      <c r="G12" s="95"/>
      <c r="H12" s="95"/>
      <c r="I12" s="95"/>
      <c r="J12" s="95"/>
      <c r="K12" s="95"/>
      <c r="L12" s="95"/>
      <c r="M12" s="95"/>
      <c r="N12" s="95"/>
      <c r="O12" s="95"/>
      <c r="P12" s="95"/>
      <c r="Q12" s="95"/>
      <c r="R12" s="95"/>
      <c r="S12" s="219"/>
      <c r="T12" s="95"/>
      <c r="U12" s="102"/>
      <c r="V12" s="95"/>
      <c r="W12" s="219"/>
      <c r="X12" s="95"/>
      <c r="Y12" s="102"/>
      <c r="Z12" s="95"/>
      <c r="AA12" s="95"/>
      <c r="AB12" s="207"/>
      <c r="AC12" s="207"/>
      <c r="AD12" s="207"/>
      <c r="AE12" s="207"/>
      <c r="AF12" s="207"/>
      <c r="AG12" s="207"/>
      <c r="AH12" s="207"/>
      <c r="AI12" s="207"/>
      <c r="AJ12" s="207"/>
      <c r="AK12" s="207"/>
      <c r="AL12" s="207"/>
      <c r="AM12" s="207"/>
      <c r="AN12" s="207"/>
      <c r="AO12" s="207"/>
      <c r="AP12" s="207"/>
      <c r="AQ12" s="207"/>
      <c r="AR12" s="207"/>
      <c r="AS12" s="207"/>
      <c r="AT12" s="207"/>
      <c r="AU12" s="207"/>
      <c r="AV12" s="207"/>
      <c r="AW12" s="207"/>
      <c r="AX12" s="207"/>
      <c r="AY12" s="207"/>
      <c r="AZ12" s="207"/>
      <c r="BA12" s="207"/>
      <c r="BB12" s="207"/>
      <c r="BC12" s="207"/>
      <c r="BD12" s="207"/>
      <c r="BE12" s="207"/>
      <c r="BF12" s="207"/>
      <c r="BG12" s="207"/>
      <c r="BH12" s="207"/>
      <c r="BI12" s="207"/>
      <c r="BJ12" s="207"/>
      <c r="BK12" s="207"/>
      <c r="BL12" s="207"/>
      <c r="BM12" s="207"/>
      <c r="BN12" s="207"/>
      <c r="BO12" s="207"/>
      <c r="BP12" s="207"/>
      <c r="BQ12" s="207"/>
      <c r="BR12" s="207"/>
      <c r="BS12" s="207"/>
      <c r="BT12" s="207"/>
      <c r="BU12" s="207"/>
      <c r="BV12" s="207"/>
      <c r="BW12" s="207"/>
      <c r="BX12" s="207"/>
      <c r="BY12" s="207"/>
      <c r="BZ12" s="207"/>
      <c r="CA12" s="207"/>
      <c r="CB12" s="207"/>
      <c r="CC12" s="207"/>
      <c r="CD12" s="207"/>
      <c r="CE12" s="207"/>
      <c r="CF12" s="207"/>
      <c r="CG12" s="207"/>
      <c r="CH12" s="207"/>
      <c r="CI12" s="207"/>
      <c r="CJ12" s="207"/>
      <c r="CK12" s="207"/>
      <c r="CL12" s="207"/>
      <c r="CM12" s="207"/>
      <c r="CN12" s="207"/>
      <c r="CO12" s="207"/>
      <c r="CP12" s="207"/>
      <c r="CQ12" s="207"/>
      <c r="CR12" s="207"/>
      <c r="CS12" s="207"/>
      <c r="CT12" s="207"/>
      <c r="CU12" s="207"/>
      <c r="CV12" s="207"/>
      <c r="CW12" s="207"/>
      <c r="CX12" s="207"/>
      <c r="CY12" s="207"/>
      <c r="CZ12" s="207"/>
      <c r="DA12" s="207"/>
      <c r="DB12" s="207"/>
      <c r="DC12" s="207"/>
      <c r="DD12" s="207"/>
      <c r="DE12" s="207"/>
      <c r="DF12" s="207"/>
      <c r="DG12" s="207"/>
      <c r="DH12" s="207"/>
      <c r="DI12" s="207"/>
      <c r="DJ12" s="207"/>
      <c r="DK12" s="207"/>
      <c r="DL12" s="207"/>
      <c r="DM12" s="207"/>
      <c r="DN12" s="207"/>
      <c r="DO12" s="207"/>
      <c r="DP12" s="207"/>
      <c r="DQ12" s="207"/>
      <c r="DR12" s="207"/>
      <c r="DS12" s="207"/>
      <c r="DT12" s="207"/>
      <c r="DU12" s="207"/>
      <c r="DV12" s="207"/>
      <c r="DW12" s="207"/>
      <c r="DX12" s="207"/>
      <c r="DY12" s="207"/>
      <c r="DZ12" s="207"/>
      <c r="EA12" s="207"/>
      <c r="EB12" s="207"/>
      <c r="EC12" s="207"/>
      <c r="ED12" s="207"/>
      <c r="EE12" s="207"/>
      <c r="EF12" s="207"/>
      <c r="EG12" s="207"/>
      <c r="EH12" s="207"/>
      <c r="EI12" s="207"/>
      <c r="EJ12" s="207"/>
      <c r="EK12" s="207"/>
      <c r="EL12" s="207"/>
      <c r="EM12" s="207"/>
      <c r="EN12" s="207"/>
      <c r="EO12" s="207"/>
      <c r="EP12" s="207"/>
      <c r="EQ12" s="207"/>
      <c r="ER12" s="207"/>
      <c r="ES12" s="207"/>
      <c r="ET12" s="207"/>
      <c r="EU12" s="207"/>
      <c r="EV12" s="207"/>
      <c r="EW12" s="207"/>
      <c r="EX12" s="207"/>
      <c r="EY12" s="207"/>
      <c r="EZ12" s="207"/>
      <c r="FA12" s="207"/>
      <c r="FB12" s="207"/>
      <c r="FC12" s="207"/>
      <c r="FD12" s="207"/>
      <c r="FE12" s="207"/>
      <c r="FF12" s="207"/>
      <c r="FG12" s="207"/>
      <c r="FH12" s="207"/>
      <c r="FI12" s="207"/>
      <c r="FJ12" s="207"/>
      <c r="FK12" s="207"/>
      <c r="FL12" s="207"/>
      <c r="FM12" s="207"/>
      <c r="FN12" s="207"/>
      <c r="FO12" s="207"/>
      <c r="FP12" s="207"/>
      <c r="FQ12" s="207"/>
      <c r="FR12" s="207"/>
      <c r="FS12" s="207"/>
      <c r="FT12" s="207"/>
      <c r="FU12" s="207"/>
      <c r="FV12" s="207"/>
      <c r="FW12" s="207"/>
      <c r="FX12" s="207"/>
      <c r="FY12" s="207"/>
      <c r="FZ12" s="207"/>
      <c r="GA12" s="207"/>
      <c r="GB12" s="207"/>
      <c r="GC12" s="207"/>
      <c r="GD12" s="207"/>
      <c r="GE12" s="207"/>
      <c r="GF12" s="207"/>
      <c r="GG12" s="207"/>
      <c r="GH12" s="207"/>
      <c r="GI12" s="207"/>
      <c r="GJ12" s="207"/>
      <c r="GK12" s="207"/>
      <c r="GL12" s="207"/>
      <c r="GM12" s="207"/>
      <c r="GN12" s="207"/>
      <c r="GO12" s="207"/>
      <c r="GP12" s="207"/>
      <c r="GQ12" s="207"/>
      <c r="GR12" s="207"/>
      <c r="GS12" s="207"/>
      <c r="GT12" s="207"/>
      <c r="GU12" s="207"/>
      <c r="GV12" s="207"/>
      <c r="GW12" s="207"/>
      <c r="GX12" s="207"/>
      <c r="GY12" s="207"/>
      <c r="GZ12" s="207"/>
      <c r="HA12" s="207"/>
      <c r="HB12" s="207"/>
      <c r="HC12" s="207"/>
      <c r="HD12" s="207"/>
      <c r="HE12" s="207"/>
      <c r="HF12" s="207"/>
      <c r="HG12" s="207"/>
      <c r="HH12" s="207"/>
      <c r="HI12" s="207"/>
      <c r="HJ12" s="207"/>
      <c r="HK12" s="207"/>
      <c r="HL12" s="207"/>
      <c r="HM12" s="207"/>
      <c r="HN12" s="207"/>
      <c r="HO12" s="207"/>
      <c r="HP12" s="207"/>
      <c r="HQ12" s="207"/>
      <c r="HR12" s="207"/>
      <c r="HS12" s="207"/>
      <c r="HT12" s="207"/>
      <c r="HU12" s="207"/>
      <c r="HV12" s="207"/>
      <c r="HW12" s="207"/>
      <c r="HX12" s="207"/>
      <c r="HY12" s="207"/>
      <c r="HZ12" s="207"/>
      <c r="IA12" s="207"/>
      <c r="IB12" s="207"/>
      <c r="IC12" s="207"/>
      <c r="ID12" s="207"/>
      <c r="IE12" s="207"/>
      <c r="IF12" s="207"/>
      <c r="IG12" s="207"/>
      <c r="IH12" s="207"/>
      <c r="II12" s="207"/>
      <c r="IJ12" s="207"/>
      <c r="IK12" s="207"/>
      <c r="IL12" s="207"/>
      <c r="IM12" s="207"/>
    </row>
    <row r="13" s="202" customFormat="1" ht="42" customHeight="1" spans="1:247">
      <c r="A13" s="213"/>
      <c r="B13" s="213"/>
      <c r="C13" s="95"/>
      <c r="D13" s="95"/>
      <c r="E13" s="95" t="s">
        <v>384</v>
      </c>
      <c r="F13" s="95" t="s">
        <v>48</v>
      </c>
      <c r="G13" s="95"/>
      <c r="H13" s="95"/>
      <c r="I13" s="95"/>
      <c r="J13" s="95"/>
      <c r="K13" s="95"/>
      <c r="L13" s="95"/>
      <c r="M13" s="95"/>
      <c r="N13" s="95"/>
      <c r="O13" s="95"/>
      <c r="P13" s="95"/>
      <c r="Q13" s="95"/>
      <c r="R13" s="95"/>
      <c r="S13" s="219"/>
      <c r="T13" s="95"/>
      <c r="U13" s="102"/>
      <c r="V13" s="95"/>
      <c r="W13" s="219"/>
      <c r="X13" s="95"/>
      <c r="Y13" s="102"/>
      <c r="Z13" s="95"/>
      <c r="AA13" s="95"/>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c r="BT13" s="207"/>
      <c r="BU13" s="207"/>
      <c r="BV13" s="207"/>
      <c r="BW13" s="207"/>
      <c r="BX13" s="207"/>
      <c r="BY13" s="207"/>
      <c r="BZ13" s="207"/>
      <c r="CA13" s="207"/>
      <c r="CB13" s="207"/>
      <c r="CC13" s="207"/>
      <c r="CD13" s="207"/>
      <c r="CE13" s="207"/>
      <c r="CF13" s="207"/>
      <c r="CG13" s="207"/>
      <c r="CH13" s="207"/>
      <c r="CI13" s="207"/>
      <c r="CJ13" s="207"/>
      <c r="CK13" s="207"/>
      <c r="CL13" s="207"/>
      <c r="CM13" s="207"/>
      <c r="CN13" s="207"/>
      <c r="CO13" s="207"/>
      <c r="CP13" s="207"/>
      <c r="CQ13" s="207"/>
      <c r="CR13" s="207"/>
      <c r="CS13" s="207"/>
      <c r="CT13" s="207"/>
      <c r="CU13" s="207"/>
      <c r="CV13" s="207"/>
      <c r="CW13" s="207"/>
      <c r="CX13" s="207"/>
      <c r="CY13" s="207"/>
      <c r="CZ13" s="207"/>
      <c r="DA13" s="207"/>
      <c r="DB13" s="207"/>
      <c r="DC13" s="207"/>
      <c r="DD13" s="207"/>
      <c r="DE13" s="207"/>
      <c r="DF13" s="207"/>
      <c r="DG13" s="207"/>
      <c r="DH13" s="207"/>
      <c r="DI13" s="207"/>
      <c r="DJ13" s="207"/>
      <c r="DK13" s="207"/>
      <c r="DL13" s="207"/>
      <c r="DM13" s="207"/>
      <c r="DN13" s="207"/>
      <c r="DO13" s="207"/>
      <c r="DP13" s="207"/>
      <c r="DQ13" s="207"/>
      <c r="DR13" s="207"/>
      <c r="DS13" s="207"/>
      <c r="DT13" s="207"/>
      <c r="DU13" s="207"/>
      <c r="DV13" s="207"/>
      <c r="DW13" s="207"/>
      <c r="DX13" s="207"/>
      <c r="DY13" s="207"/>
      <c r="DZ13" s="207"/>
      <c r="EA13" s="207"/>
      <c r="EB13" s="207"/>
      <c r="EC13" s="207"/>
      <c r="ED13" s="207"/>
      <c r="EE13" s="207"/>
      <c r="EF13" s="207"/>
      <c r="EG13" s="207"/>
      <c r="EH13" s="207"/>
      <c r="EI13" s="207"/>
      <c r="EJ13" s="207"/>
      <c r="EK13" s="207"/>
      <c r="EL13" s="207"/>
      <c r="EM13" s="207"/>
      <c r="EN13" s="207"/>
      <c r="EO13" s="207"/>
      <c r="EP13" s="207"/>
      <c r="EQ13" s="207"/>
      <c r="ER13" s="207"/>
      <c r="ES13" s="207"/>
      <c r="ET13" s="207"/>
      <c r="EU13" s="207"/>
      <c r="EV13" s="207"/>
      <c r="EW13" s="207"/>
      <c r="EX13" s="207"/>
      <c r="EY13" s="207"/>
      <c r="EZ13" s="207"/>
      <c r="FA13" s="207"/>
      <c r="FB13" s="207"/>
      <c r="FC13" s="207"/>
      <c r="FD13" s="207"/>
      <c r="FE13" s="207"/>
      <c r="FF13" s="207"/>
      <c r="FG13" s="207"/>
      <c r="FH13" s="207"/>
      <c r="FI13" s="207"/>
      <c r="FJ13" s="207"/>
      <c r="FK13" s="207"/>
      <c r="FL13" s="207"/>
      <c r="FM13" s="207"/>
      <c r="FN13" s="207"/>
      <c r="FO13" s="207"/>
      <c r="FP13" s="207"/>
      <c r="FQ13" s="207"/>
      <c r="FR13" s="207"/>
      <c r="FS13" s="207"/>
      <c r="FT13" s="207"/>
      <c r="FU13" s="207"/>
      <c r="FV13" s="207"/>
      <c r="FW13" s="207"/>
      <c r="FX13" s="207"/>
      <c r="FY13" s="207"/>
      <c r="FZ13" s="207"/>
      <c r="GA13" s="207"/>
      <c r="GB13" s="207"/>
      <c r="GC13" s="207"/>
      <c r="GD13" s="207"/>
      <c r="GE13" s="207"/>
      <c r="GF13" s="207"/>
      <c r="GG13" s="207"/>
      <c r="GH13" s="207"/>
      <c r="GI13" s="207"/>
      <c r="GJ13" s="207"/>
      <c r="GK13" s="207"/>
      <c r="GL13" s="207"/>
      <c r="GM13" s="207"/>
      <c r="GN13" s="207"/>
      <c r="GO13" s="207"/>
      <c r="GP13" s="207"/>
      <c r="GQ13" s="207"/>
      <c r="GR13" s="207"/>
      <c r="GS13" s="207"/>
      <c r="GT13" s="207"/>
      <c r="GU13" s="207"/>
      <c r="GV13" s="207"/>
      <c r="GW13" s="207"/>
      <c r="GX13" s="207"/>
      <c r="GY13" s="207"/>
      <c r="GZ13" s="207"/>
      <c r="HA13" s="207"/>
      <c r="HB13" s="207"/>
      <c r="HC13" s="207"/>
      <c r="HD13" s="207"/>
      <c r="HE13" s="207"/>
      <c r="HF13" s="207"/>
      <c r="HG13" s="207"/>
      <c r="HH13" s="207"/>
      <c r="HI13" s="207"/>
      <c r="HJ13" s="207"/>
      <c r="HK13" s="207"/>
      <c r="HL13" s="207"/>
      <c r="HM13" s="207"/>
      <c r="HN13" s="207"/>
      <c r="HO13" s="207"/>
      <c r="HP13" s="207"/>
      <c r="HQ13" s="207"/>
      <c r="HR13" s="207"/>
      <c r="HS13" s="207"/>
      <c r="HT13" s="207"/>
      <c r="HU13" s="207"/>
      <c r="HV13" s="207"/>
      <c r="HW13" s="207"/>
      <c r="HX13" s="207"/>
      <c r="HY13" s="207"/>
      <c r="HZ13" s="207"/>
      <c r="IA13" s="207"/>
      <c r="IB13" s="207"/>
      <c r="IC13" s="207"/>
      <c r="ID13" s="207"/>
      <c r="IE13" s="207"/>
      <c r="IF13" s="207"/>
      <c r="IG13" s="207"/>
      <c r="IH13" s="207"/>
      <c r="II13" s="207"/>
      <c r="IJ13" s="207"/>
      <c r="IK13" s="207"/>
      <c r="IL13" s="207"/>
      <c r="IM13" s="207"/>
    </row>
    <row r="14" s="202" customFormat="1" ht="42" customHeight="1" spans="1:247">
      <c r="A14" s="213"/>
      <c r="B14" s="213"/>
      <c r="C14" s="95"/>
      <c r="D14" s="95"/>
      <c r="E14" s="95" t="s">
        <v>385</v>
      </c>
      <c r="F14" s="95" t="s">
        <v>48</v>
      </c>
      <c r="G14" s="95"/>
      <c r="H14" s="95"/>
      <c r="I14" s="95"/>
      <c r="J14" s="95"/>
      <c r="K14" s="95"/>
      <c r="L14" s="95"/>
      <c r="M14" s="95"/>
      <c r="N14" s="95"/>
      <c r="O14" s="95"/>
      <c r="P14" s="95"/>
      <c r="Q14" s="95"/>
      <c r="R14" s="95"/>
      <c r="S14" s="219"/>
      <c r="T14" s="95"/>
      <c r="U14" s="102"/>
      <c r="V14" s="95"/>
      <c r="W14" s="219"/>
      <c r="X14" s="95"/>
      <c r="Y14" s="102"/>
      <c r="Z14" s="95"/>
      <c r="AA14" s="95"/>
      <c r="AB14" s="207"/>
      <c r="AC14" s="207"/>
      <c r="AD14" s="207"/>
      <c r="AE14" s="207"/>
      <c r="AF14" s="207"/>
      <c r="AG14" s="207"/>
      <c r="AH14" s="207"/>
      <c r="AI14" s="207"/>
      <c r="AJ14" s="207"/>
      <c r="AK14" s="207"/>
      <c r="AL14" s="207"/>
      <c r="AM14" s="207"/>
      <c r="AN14" s="207"/>
      <c r="AO14" s="207"/>
      <c r="AP14" s="207"/>
      <c r="AQ14" s="207"/>
      <c r="AR14" s="207"/>
      <c r="AS14" s="207"/>
      <c r="AT14" s="207"/>
      <c r="AU14" s="207"/>
      <c r="AV14" s="207"/>
      <c r="AW14" s="207"/>
      <c r="AX14" s="207"/>
      <c r="AY14" s="207"/>
      <c r="AZ14" s="207"/>
      <c r="BA14" s="207"/>
      <c r="BB14" s="207"/>
      <c r="BC14" s="207"/>
      <c r="BD14" s="207"/>
      <c r="BE14" s="207"/>
      <c r="BF14" s="207"/>
      <c r="BG14" s="207"/>
      <c r="BH14" s="207"/>
      <c r="BI14" s="207"/>
      <c r="BJ14" s="207"/>
      <c r="BK14" s="207"/>
      <c r="BL14" s="207"/>
      <c r="BM14" s="207"/>
      <c r="BN14" s="207"/>
      <c r="BO14" s="207"/>
      <c r="BP14" s="207"/>
      <c r="BQ14" s="207"/>
      <c r="BR14" s="207"/>
      <c r="BS14" s="207"/>
      <c r="BT14" s="207"/>
      <c r="BU14" s="207"/>
      <c r="BV14" s="207"/>
      <c r="BW14" s="207"/>
      <c r="BX14" s="207"/>
      <c r="BY14" s="207"/>
      <c r="BZ14" s="207"/>
      <c r="CA14" s="207"/>
      <c r="CB14" s="207"/>
      <c r="CC14" s="207"/>
      <c r="CD14" s="207"/>
      <c r="CE14" s="207"/>
      <c r="CF14" s="207"/>
      <c r="CG14" s="207"/>
      <c r="CH14" s="207"/>
      <c r="CI14" s="207"/>
      <c r="CJ14" s="207"/>
      <c r="CK14" s="207"/>
      <c r="CL14" s="207"/>
      <c r="CM14" s="207"/>
      <c r="CN14" s="207"/>
      <c r="CO14" s="207"/>
      <c r="CP14" s="207"/>
      <c r="CQ14" s="207"/>
      <c r="CR14" s="207"/>
      <c r="CS14" s="207"/>
      <c r="CT14" s="207"/>
      <c r="CU14" s="207"/>
      <c r="CV14" s="207"/>
      <c r="CW14" s="207"/>
      <c r="CX14" s="207"/>
      <c r="CY14" s="207"/>
      <c r="CZ14" s="207"/>
      <c r="DA14" s="207"/>
      <c r="DB14" s="207"/>
      <c r="DC14" s="207"/>
      <c r="DD14" s="207"/>
      <c r="DE14" s="207"/>
      <c r="DF14" s="207"/>
      <c r="DG14" s="207"/>
      <c r="DH14" s="207"/>
      <c r="DI14" s="207"/>
      <c r="DJ14" s="207"/>
      <c r="DK14" s="207"/>
      <c r="DL14" s="207"/>
      <c r="DM14" s="207"/>
      <c r="DN14" s="207"/>
      <c r="DO14" s="207"/>
      <c r="DP14" s="207"/>
      <c r="DQ14" s="207"/>
      <c r="DR14" s="207"/>
      <c r="DS14" s="207"/>
      <c r="DT14" s="207"/>
      <c r="DU14" s="207"/>
      <c r="DV14" s="207"/>
      <c r="DW14" s="207"/>
      <c r="DX14" s="207"/>
      <c r="DY14" s="207"/>
      <c r="DZ14" s="207"/>
      <c r="EA14" s="207"/>
      <c r="EB14" s="207"/>
      <c r="EC14" s="207"/>
      <c r="ED14" s="207"/>
      <c r="EE14" s="207"/>
      <c r="EF14" s="207"/>
      <c r="EG14" s="207"/>
      <c r="EH14" s="207"/>
      <c r="EI14" s="207"/>
      <c r="EJ14" s="207"/>
      <c r="EK14" s="207"/>
      <c r="EL14" s="207"/>
      <c r="EM14" s="207"/>
      <c r="EN14" s="207"/>
      <c r="EO14" s="207"/>
      <c r="EP14" s="207"/>
      <c r="EQ14" s="207"/>
      <c r="ER14" s="207"/>
      <c r="ES14" s="207"/>
      <c r="ET14" s="207"/>
      <c r="EU14" s="207"/>
      <c r="EV14" s="207"/>
      <c r="EW14" s="207"/>
      <c r="EX14" s="207"/>
      <c r="EY14" s="207"/>
      <c r="EZ14" s="207"/>
      <c r="FA14" s="207"/>
      <c r="FB14" s="207"/>
      <c r="FC14" s="207"/>
      <c r="FD14" s="207"/>
      <c r="FE14" s="207"/>
      <c r="FF14" s="207"/>
      <c r="FG14" s="207"/>
      <c r="FH14" s="207"/>
      <c r="FI14" s="207"/>
      <c r="FJ14" s="207"/>
      <c r="FK14" s="207"/>
      <c r="FL14" s="207"/>
      <c r="FM14" s="207"/>
      <c r="FN14" s="207"/>
      <c r="FO14" s="207"/>
      <c r="FP14" s="207"/>
      <c r="FQ14" s="207"/>
      <c r="FR14" s="207"/>
      <c r="FS14" s="207"/>
      <c r="FT14" s="207"/>
      <c r="FU14" s="207"/>
      <c r="FV14" s="207"/>
      <c r="FW14" s="207"/>
      <c r="FX14" s="207"/>
      <c r="FY14" s="207"/>
      <c r="FZ14" s="207"/>
      <c r="GA14" s="207"/>
      <c r="GB14" s="207"/>
      <c r="GC14" s="207"/>
      <c r="GD14" s="207"/>
      <c r="GE14" s="207"/>
      <c r="GF14" s="207"/>
      <c r="GG14" s="207"/>
      <c r="GH14" s="207"/>
      <c r="GI14" s="207"/>
      <c r="GJ14" s="207"/>
      <c r="GK14" s="207"/>
      <c r="GL14" s="207"/>
      <c r="GM14" s="207"/>
      <c r="GN14" s="207"/>
      <c r="GO14" s="207"/>
      <c r="GP14" s="207"/>
      <c r="GQ14" s="207"/>
      <c r="GR14" s="207"/>
      <c r="GS14" s="207"/>
      <c r="GT14" s="207"/>
      <c r="GU14" s="207"/>
      <c r="GV14" s="207"/>
      <c r="GW14" s="207"/>
      <c r="GX14" s="207"/>
      <c r="GY14" s="207"/>
      <c r="GZ14" s="207"/>
      <c r="HA14" s="207"/>
      <c r="HB14" s="207"/>
      <c r="HC14" s="207"/>
      <c r="HD14" s="207"/>
      <c r="HE14" s="207"/>
      <c r="HF14" s="207"/>
      <c r="HG14" s="207"/>
      <c r="HH14" s="207"/>
      <c r="HI14" s="207"/>
      <c r="HJ14" s="207"/>
      <c r="HK14" s="207"/>
      <c r="HL14" s="207"/>
      <c r="HM14" s="207"/>
      <c r="HN14" s="207"/>
      <c r="HO14" s="207"/>
      <c r="HP14" s="207"/>
      <c r="HQ14" s="207"/>
      <c r="HR14" s="207"/>
      <c r="HS14" s="207"/>
      <c r="HT14" s="207"/>
      <c r="HU14" s="207"/>
      <c r="HV14" s="207"/>
      <c r="HW14" s="207"/>
      <c r="HX14" s="207"/>
      <c r="HY14" s="207"/>
      <c r="HZ14" s="207"/>
      <c r="IA14" s="207"/>
      <c r="IB14" s="207"/>
      <c r="IC14" s="207"/>
      <c r="ID14" s="207"/>
      <c r="IE14" s="207"/>
      <c r="IF14" s="207"/>
      <c r="IG14" s="207"/>
      <c r="IH14" s="207"/>
      <c r="II14" s="207"/>
      <c r="IJ14" s="207"/>
      <c r="IK14" s="207"/>
      <c r="IL14" s="207"/>
      <c r="IM14" s="207"/>
    </row>
    <row r="15" s="202" customFormat="1" ht="42" customHeight="1" spans="1:247">
      <c r="A15" s="213"/>
      <c r="B15" s="213"/>
      <c r="C15" s="95"/>
      <c r="D15" s="95"/>
      <c r="E15" s="95" t="s">
        <v>386</v>
      </c>
      <c r="F15" s="95" t="s">
        <v>48</v>
      </c>
      <c r="G15" s="95"/>
      <c r="H15" s="95"/>
      <c r="I15" s="95"/>
      <c r="J15" s="95"/>
      <c r="K15" s="95"/>
      <c r="L15" s="95"/>
      <c r="M15" s="95"/>
      <c r="N15" s="95"/>
      <c r="O15" s="95"/>
      <c r="P15" s="95"/>
      <c r="Q15" s="95"/>
      <c r="R15" s="95"/>
      <c r="S15" s="219"/>
      <c r="T15" s="95"/>
      <c r="U15" s="102"/>
      <c r="V15" s="95"/>
      <c r="W15" s="219"/>
      <c r="X15" s="95"/>
      <c r="Y15" s="102"/>
      <c r="Z15" s="95"/>
      <c r="AA15" s="95"/>
      <c r="AB15" s="207"/>
      <c r="AC15" s="207"/>
      <c r="AD15" s="207"/>
      <c r="AE15" s="207"/>
      <c r="AF15" s="207"/>
      <c r="AG15" s="207"/>
      <c r="AH15" s="207"/>
      <c r="AI15" s="207"/>
      <c r="AJ15" s="207"/>
      <c r="AK15" s="207"/>
      <c r="AL15" s="207"/>
      <c r="AM15" s="207"/>
      <c r="AN15" s="207"/>
      <c r="AO15" s="207"/>
      <c r="AP15" s="207"/>
      <c r="AQ15" s="207"/>
      <c r="AR15" s="207"/>
      <c r="AS15" s="207"/>
      <c r="AT15" s="207"/>
      <c r="AU15" s="207"/>
      <c r="AV15" s="207"/>
      <c r="AW15" s="207"/>
      <c r="AX15" s="207"/>
      <c r="AY15" s="207"/>
      <c r="AZ15" s="207"/>
      <c r="BA15" s="207"/>
      <c r="BB15" s="207"/>
      <c r="BC15" s="207"/>
      <c r="BD15" s="207"/>
      <c r="BE15" s="207"/>
      <c r="BF15" s="207"/>
      <c r="BG15" s="207"/>
      <c r="BH15" s="207"/>
      <c r="BI15" s="207"/>
      <c r="BJ15" s="207"/>
      <c r="BK15" s="207"/>
      <c r="BL15" s="207"/>
      <c r="BM15" s="207"/>
      <c r="BN15" s="207"/>
      <c r="BO15" s="207"/>
      <c r="BP15" s="207"/>
      <c r="BQ15" s="207"/>
      <c r="BR15" s="207"/>
      <c r="BS15" s="207"/>
      <c r="BT15" s="207"/>
      <c r="BU15" s="207"/>
      <c r="BV15" s="207"/>
      <c r="BW15" s="207"/>
      <c r="BX15" s="207"/>
      <c r="BY15" s="207"/>
      <c r="BZ15" s="207"/>
      <c r="CA15" s="207"/>
      <c r="CB15" s="207"/>
      <c r="CC15" s="207"/>
      <c r="CD15" s="207"/>
      <c r="CE15" s="207"/>
      <c r="CF15" s="207"/>
      <c r="CG15" s="207"/>
      <c r="CH15" s="207"/>
      <c r="CI15" s="207"/>
      <c r="CJ15" s="207"/>
      <c r="CK15" s="207"/>
      <c r="CL15" s="207"/>
      <c r="CM15" s="207"/>
      <c r="CN15" s="207"/>
      <c r="CO15" s="207"/>
      <c r="CP15" s="207"/>
      <c r="CQ15" s="207"/>
      <c r="CR15" s="207"/>
      <c r="CS15" s="207"/>
      <c r="CT15" s="207"/>
      <c r="CU15" s="207"/>
      <c r="CV15" s="207"/>
      <c r="CW15" s="207"/>
      <c r="CX15" s="207"/>
      <c r="CY15" s="207"/>
      <c r="CZ15" s="207"/>
      <c r="DA15" s="207"/>
      <c r="DB15" s="207"/>
      <c r="DC15" s="207"/>
      <c r="DD15" s="207"/>
      <c r="DE15" s="207"/>
      <c r="DF15" s="207"/>
      <c r="DG15" s="207"/>
      <c r="DH15" s="207"/>
      <c r="DI15" s="207"/>
      <c r="DJ15" s="207"/>
      <c r="DK15" s="207"/>
      <c r="DL15" s="207"/>
      <c r="DM15" s="207"/>
      <c r="DN15" s="207"/>
      <c r="DO15" s="207"/>
      <c r="DP15" s="207"/>
      <c r="DQ15" s="207"/>
      <c r="DR15" s="207"/>
      <c r="DS15" s="207"/>
      <c r="DT15" s="207"/>
      <c r="DU15" s="207"/>
      <c r="DV15" s="207"/>
      <c r="DW15" s="207"/>
      <c r="DX15" s="207"/>
      <c r="DY15" s="207"/>
      <c r="DZ15" s="207"/>
      <c r="EA15" s="207"/>
      <c r="EB15" s="207"/>
      <c r="EC15" s="207"/>
      <c r="ED15" s="207"/>
      <c r="EE15" s="207"/>
      <c r="EF15" s="207"/>
      <c r="EG15" s="207"/>
      <c r="EH15" s="207"/>
      <c r="EI15" s="207"/>
      <c r="EJ15" s="207"/>
      <c r="EK15" s="207"/>
      <c r="EL15" s="207"/>
      <c r="EM15" s="207"/>
      <c r="EN15" s="207"/>
      <c r="EO15" s="207"/>
      <c r="EP15" s="207"/>
      <c r="EQ15" s="207"/>
      <c r="ER15" s="207"/>
      <c r="ES15" s="207"/>
      <c r="ET15" s="207"/>
      <c r="EU15" s="207"/>
      <c r="EV15" s="207"/>
      <c r="EW15" s="207"/>
      <c r="EX15" s="207"/>
      <c r="EY15" s="207"/>
      <c r="EZ15" s="207"/>
      <c r="FA15" s="207"/>
      <c r="FB15" s="207"/>
      <c r="FC15" s="207"/>
      <c r="FD15" s="207"/>
      <c r="FE15" s="207"/>
      <c r="FF15" s="207"/>
      <c r="FG15" s="207"/>
      <c r="FH15" s="207"/>
      <c r="FI15" s="207"/>
      <c r="FJ15" s="207"/>
      <c r="FK15" s="207"/>
      <c r="FL15" s="207"/>
      <c r="FM15" s="207"/>
      <c r="FN15" s="207"/>
      <c r="FO15" s="207"/>
      <c r="FP15" s="207"/>
      <c r="FQ15" s="207"/>
      <c r="FR15" s="207"/>
      <c r="FS15" s="207"/>
      <c r="FT15" s="207"/>
      <c r="FU15" s="207"/>
      <c r="FV15" s="207"/>
      <c r="FW15" s="207"/>
      <c r="FX15" s="207"/>
      <c r="FY15" s="207"/>
      <c r="FZ15" s="207"/>
      <c r="GA15" s="207"/>
      <c r="GB15" s="207"/>
      <c r="GC15" s="207"/>
      <c r="GD15" s="207"/>
      <c r="GE15" s="207"/>
      <c r="GF15" s="207"/>
      <c r="GG15" s="207"/>
      <c r="GH15" s="207"/>
      <c r="GI15" s="207"/>
      <c r="GJ15" s="207"/>
      <c r="GK15" s="207"/>
      <c r="GL15" s="207"/>
      <c r="GM15" s="207"/>
      <c r="GN15" s="207"/>
      <c r="GO15" s="207"/>
      <c r="GP15" s="207"/>
      <c r="GQ15" s="207"/>
      <c r="GR15" s="207"/>
      <c r="GS15" s="207"/>
      <c r="GT15" s="207"/>
      <c r="GU15" s="207"/>
      <c r="GV15" s="207"/>
      <c r="GW15" s="207"/>
      <c r="GX15" s="207"/>
      <c r="GY15" s="207"/>
      <c r="GZ15" s="207"/>
      <c r="HA15" s="207"/>
      <c r="HB15" s="207"/>
      <c r="HC15" s="207"/>
      <c r="HD15" s="207"/>
      <c r="HE15" s="207"/>
      <c r="HF15" s="207"/>
      <c r="HG15" s="207"/>
      <c r="HH15" s="207"/>
      <c r="HI15" s="207"/>
      <c r="HJ15" s="207"/>
      <c r="HK15" s="207"/>
      <c r="HL15" s="207"/>
      <c r="HM15" s="207"/>
      <c r="HN15" s="207"/>
      <c r="HO15" s="207"/>
      <c r="HP15" s="207"/>
      <c r="HQ15" s="207"/>
      <c r="HR15" s="207"/>
      <c r="HS15" s="207"/>
      <c r="HT15" s="207"/>
      <c r="HU15" s="207"/>
      <c r="HV15" s="207"/>
      <c r="HW15" s="207"/>
      <c r="HX15" s="207"/>
      <c r="HY15" s="207"/>
      <c r="HZ15" s="207"/>
      <c r="IA15" s="207"/>
      <c r="IB15" s="207"/>
      <c r="IC15" s="207"/>
      <c r="ID15" s="207"/>
      <c r="IE15" s="207"/>
      <c r="IF15" s="207"/>
      <c r="IG15" s="207"/>
      <c r="IH15" s="207"/>
      <c r="II15" s="207"/>
      <c r="IJ15" s="207"/>
      <c r="IK15" s="207"/>
      <c r="IL15" s="207"/>
      <c r="IM15" s="207"/>
    </row>
    <row r="16" s="202" customFormat="1" ht="42" customHeight="1" spans="1:247">
      <c r="A16" s="213"/>
      <c r="B16" s="213"/>
      <c r="C16" s="95"/>
      <c r="D16" s="95"/>
      <c r="E16" s="95" t="s">
        <v>387</v>
      </c>
      <c r="F16" s="95" t="s">
        <v>48</v>
      </c>
      <c r="G16" s="95"/>
      <c r="H16" s="95"/>
      <c r="I16" s="95"/>
      <c r="J16" s="95"/>
      <c r="K16" s="95"/>
      <c r="L16" s="95"/>
      <c r="M16" s="95"/>
      <c r="N16" s="95"/>
      <c r="O16" s="95"/>
      <c r="P16" s="95"/>
      <c r="Q16" s="95"/>
      <c r="R16" s="95"/>
      <c r="S16" s="219"/>
      <c r="T16" s="95"/>
      <c r="U16" s="102"/>
      <c r="V16" s="95"/>
      <c r="W16" s="219"/>
      <c r="X16" s="95"/>
      <c r="Y16" s="102"/>
      <c r="Z16" s="95"/>
      <c r="AA16" s="95"/>
      <c r="AB16" s="207"/>
      <c r="AC16" s="207"/>
      <c r="AD16" s="207"/>
      <c r="AE16" s="207"/>
      <c r="AF16" s="207"/>
      <c r="AG16" s="207"/>
      <c r="AH16" s="207"/>
      <c r="AI16" s="207"/>
      <c r="AJ16" s="207"/>
      <c r="AK16" s="207"/>
      <c r="AL16" s="207"/>
      <c r="AM16" s="207"/>
      <c r="AN16" s="207"/>
      <c r="AO16" s="207"/>
      <c r="AP16" s="207"/>
      <c r="AQ16" s="207"/>
      <c r="AR16" s="207"/>
      <c r="AS16" s="207"/>
      <c r="AT16" s="207"/>
      <c r="AU16" s="207"/>
      <c r="AV16" s="207"/>
      <c r="AW16" s="207"/>
      <c r="AX16" s="207"/>
      <c r="AY16" s="207"/>
      <c r="AZ16" s="207"/>
      <c r="BA16" s="207"/>
      <c r="BB16" s="207"/>
      <c r="BC16" s="207"/>
      <c r="BD16" s="207"/>
      <c r="BE16" s="207"/>
      <c r="BF16" s="207"/>
      <c r="BG16" s="207"/>
      <c r="BH16" s="207"/>
      <c r="BI16" s="207"/>
      <c r="BJ16" s="207"/>
      <c r="BK16" s="207"/>
      <c r="BL16" s="207"/>
      <c r="BM16" s="207"/>
      <c r="BN16" s="207"/>
      <c r="BO16" s="207"/>
      <c r="BP16" s="207"/>
      <c r="BQ16" s="207"/>
      <c r="BR16" s="207"/>
      <c r="BS16" s="207"/>
      <c r="BT16" s="207"/>
      <c r="BU16" s="207"/>
      <c r="BV16" s="207"/>
      <c r="BW16" s="207"/>
      <c r="BX16" s="207"/>
      <c r="BY16" s="207"/>
      <c r="BZ16" s="207"/>
      <c r="CA16" s="207"/>
      <c r="CB16" s="207"/>
      <c r="CC16" s="207"/>
      <c r="CD16" s="207"/>
      <c r="CE16" s="207"/>
      <c r="CF16" s="207"/>
      <c r="CG16" s="207"/>
      <c r="CH16" s="207"/>
      <c r="CI16" s="207"/>
      <c r="CJ16" s="207"/>
      <c r="CK16" s="207"/>
      <c r="CL16" s="207"/>
      <c r="CM16" s="207"/>
      <c r="CN16" s="207"/>
      <c r="CO16" s="207"/>
      <c r="CP16" s="207"/>
      <c r="CQ16" s="207"/>
      <c r="CR16" s="207"/>
      <c r="CS16" s="207"/>
      <c r="CT16" s="207"/>
      <c r="CU16" s="207"/>
      <c r="CV16" s="207"/>
      <c r="CW16" s="207"/>
      <c r="CX16" s="207"/>
      <c r="CY16" s="207"/>
      <c r="CZ16" s="207"/>
      <c r="DA16" s="207"/>
      <c r="DB16" s="207"/>
      <c r="DC16" s="207"/>
      <c r="DD16" s="207"/>
      <c r="DE16" s="207"/>
      <c r="DF16" s="207"/>
      <c r="DG16" s="207"/>
      <c r="DH16" s="207"/>
      <c r="DI16" s="207"/>
      <c r="DJ16" s="207"/>
      <c r="DK16" s="207"/>
      <c r="DL16" s="207"/>
      <c r="DM16" s="207"/>
      <c r="DN16" s="207"/>
      <c r="DO16" s="207"/>
      <c r="DP16" s="207"/>
      <c r="DQ16" s="207"/>
      <c r="DR16" s="207"/>
      <c r="DS16" s="207"/>
      <c r="DT16" s="207"/>
      <c r="DU16" s="207"/>
      <c r="DV16" s="207"/>
      <c r="DW16" s="207"/>
      <c r="DX16" s="207"/>
      <c r="DY16" s="207"/>
      <c r="DZ16" s="207"/>
      <c r="EA16" s="207"/>
      <c r="EB16" s="207"/>
      <c r="EC16" s="207"/>
      <c r="ED16" s="207"/>
      <c r="EE16" s="207"/>
      <c r="EF16" s="207"/>
      <c r="EG16" s="207"/>
      <c r="EH16" s="207"/>
      <c r="EI16" s="207"/>
      <c r="EJ16" s="207"/>
      <c r="EK16" s="207"/>
      <c r="EL16" s="207"/>
      <c r="EM16" s="207"/>
      <c r="EN16" s="207"/>
      <c r="EO16" s="207"/>
      <c r="EP16" s="207"/>
      <c r="EQ16" s="207"/>
      <c r="ER16" s="207"/>
      <c r="ES16" s="207"/>
      <c r="ET16" s="207"/>
      <c r="EU16" s="207"/>
      <c r="EV16" s="207"/>
      <c r="EW16" s="207"/>
      <c r="EX16" s="207"/>
      <c r="EY16" s="207"/>
      <c r="EZ16" s="207"/>
      <c r="FA16" s="207"/>
      <c r="FB16" s="207"/>
      <c r="FC16" s="207"/>
      <c r="FD16" s="207"/>
      <c r="FE16" s="207"/>
      <c r="FF16" s="207"/>
      <c r="FG16" s="207"/>
      <c r="FH16" s="207"/>
      <c r="FI16" s="207"/>
      <c r="FJ16" s="207"/>
      <c r="FK16" s="207"/>
      <c r="FL16" s="207"/>
      <c r="FM16" s="207"/>
      <c r="FN16" s="207"/>
      <c r="FO16" s="207"/>
      <c r="FP16" s="207"/>
      <c r="FQ16" s="207"/>
      <c r="FR16" s="207"/>
      <c r="FS16" s="207"/>
      <c r="FT16" s="207"/>
      <c r="FU16" s="207"/>
      <c r="FV16" s="207"/>
      <c r="FW16" s="207"/>
      <c r="FX16" s="207"/>
      <c r="FY16" s="207"/>
      <c r="FZ16" s="207"/>
      <c r="GA16" s="207"/>
      <c r="GB16" s="207"/>
      <c r="GC16" s="207"/>
      <c r="GD16" s="207"/>
      <c r="GE16" s="207"/>
      <c r="GF16" s="207"/>
      <c r="GG16" s="207"/>
      <c r="GH16" s="207"/>
      <c r="GI16" s="207"/>
      <c r="GJ16" s="207"/>
      <c r="GK16" s="207"/>
      <c r="GL16" s="207"/>
      <c r="GM16" s="207"/>
      <c r="GN16" s="207"/>
      <c r="GO16" s="207"/>
      <c r="GP16" s="207"/>
      <c r="GQ16" s="207"/>
      <c r="GR16" s="207"/>
      <c r="GS16" s="207"/>
      <c r="GT16" s="207"/>
      <c r="GU16" s="207"/>
      <c r="GV16" s="207"/>
      <c r="GW16" s="207"/>
      <c r="GX16" s="207"/>
      <c r="GY16" s="207"/>
      <c r="GZ16" s="207"/>
      <c r="HA16" s="207"/>
      <c r="HB16" s="207"/>
      <c r="HC16" s="207"/>
      <c r="HD16" s="207"/>
      <c r="HE16" s="207"/>
      <c r="HF16" s="207"/>
      <c r="HG16" s="207"/>
      <c r="HH16" s="207"/>
      <c r="HI16" s="207"/>
      <c r="HJ16" s="207"/>
      <c r="HK16" s="207"/>
      <c r="HL16" s="207"/>
      <c r="HM16" s="207"/>
      <c r="HN16" s="207"/>
      <c r="HO16" s="207"/>
      <c r="HP16" s="207"/>
      <c r="HQ16" s="207"/>
      <c r="HR16" s="207"/>
      <c r="HS16" s="207"/>
      <c r="HT16" s="207"/>
      <c r="HU16" s="207"/>
      <c r="HV16" s="207"/>
      <c r="HW16" s="207"/>
      <c r="HX16" s="207"/>
      <c r="HY16" s="207"/>
      <c r="HZ16" s="207"/>
      <c r="IA16" s="207"/>
      <c r="IB16" s="207"/>
      <c r="IC16" s="207"/>
      <c r="ID16" s="207"/>
      <c r="IE16" s="207"/>
      <c r="IF16" s="207"/>
      <c r="IG16" s="207"/>
      <c r="IH16" s="207"/>
      <c r="II16" s="207"/>
      <c r="IJ16" s="207"/>
      <c r="IK16" s="207"/>
      <c r="IL16" s="207"/>
      <c r="IM16" s="207"/>
    </row>
    <row r="17" s="202" customFormat="1" ht="42" customHeight="1" spans="1:247">
      <c r="A17" s="213"/>
      <c r="B17" s="213"/>
      <c r="C17" s="95"/>
      <c r="D17" s="95"/>
      <c r="E17" s="95" t="s">
        <v>388</v>
      </c>
      <c r="F17" s="95" t="s">
        <v>57</v>
      </c>
      <c r="G17" s="95"/>
      <c r="H17" s="95"/>
      <c r="I17" s="95"/>
      <c r="J17" s="95"/>
      <c r="K17" s="95"/>
      <c r="L17" s="95"/>
      <c r="M17" s="95"/>
      <c r="N17" s="95"/>
      <c r="O17" s="95"/>
      <c r="P17" s="95"/>
      <c r="Q17" s="95"/>
      <c r="R17" s="95"/>
      <c r="S17" s="220"/>
      <c r="T17" s="95"/>
      <c r="U17" s="102"/>
      <c r="V17" s="95"/>
      <c r="W17" s="220"/>
      <c r="X17" s="95"/>
      <c r="Y17" s="102"/>
      <c r="Z17" s="95"/>
      <c r="AA17" s="95"/>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207"/>
      <c r="BD17" s="207"/>
      <c r="BE17" s="207"/>
      <c r="BF17" s="207"/>
      <c r="BG17" s="207"/>
      <c r="BH17" s="207"/>
      <c r="BI17" s="207"/>
      <c r="BJ17" s="207"/>
      <c r="BK17" s="207"/>
      <c r="BL17" s="207"/>
      <c r="BM17" s="207"/>
      <c r="BN17" s="207"/>
      <c r="BO17" s="207"/>
      <c r="BP17" s="207"/>
      <c r="BQ17" s="207"/>
      <c r="BR17" s="207"/>
      <c r="BS17" s="207"/>
      <c r="BT17" s="207"/>
      <c r="BU17" s="207"/>
      <c r="BV17" s="207"/>
      <c r="BW17" s="207"/>
      <c r="BX17" s="207"/>
      <c r="BY17" s="207"/>
      <c r="BZ17" s="207"/>
      <c r="CA17" s="207"/>
      <c r="CB17" s="207"/>
      <c r="CC17" s="207"/>
      <c r="CD17" s="207"/>
      <c r="CE17" s="207"/>
      <c r="CF17" s="207"/>
      <c r="CG17" s="207"/>
      <c r="CH17" s="207"/>
      <c r="CI17" s="207"/>
      <c r="CJ17" s="207"/>
      <c r="CK17" s="207"/>
      <c r="CL17" s="207"/>
      <c r="CM17" s="207"/>
      <c r="CN17" s="207"/>
      <c r="CO17" s="207"/>
      <c r="CP17" s="207"/>
      <c r="CQ17" s="207"/>
      <c r="CR17" s="207"/>
      <c r="CS17" s="207"/>
      <c r="CT17" s="207"/>
      <c r="CU17" s="207"/>
      <c r="CV17" s="207"/>
      <c r="CW17" s="207"/>
      <c r="CX17" s="207"/>
      <c r="CY17" s="207"/>
      <c r="CZ17" s="207"/>
      <c r="DA17" s="207"/>
      <c r="DB17" s="207"/>
      <c r="DC17" s="207"/>
      <c r="DD17" s="207"/>
      <c r="DE17" s="207"/>
      <c r="DF17" s="207"/>
      <c r="DG17" s="207"/>
      <c r="DH17" s="207"/>
      <c r="DI17" s="207"/>
      <c r="DJ17" s="207"/>
      <c r="DK17" s="207"/>
      <c r="DL17" s="207"/>
      <c r="DM17" s="207"/>
      <c r="DN17" s="207"/>
      <c r="DO17" s="207"/>
      <c r="DP17" s="207"/>
      <c r="DQ17" s="207"/>
      <c r="DR17" s="207"/>
      <c r="DS17" s="207"/>
      <c r="DT17" s="207"/>
      <c r="DU17" s="207"/>
      <c r="DV17" s="207"/>
      <c r="DW17" s="207"/>
      <c r="DX17" s="207"/>
      <c r="DY17" s="207"/>
      <c r="DZ17" s="207"/>
      <c r="EA17" s="207"/>
      <c r="EB17" s="207"/>
      <c r="EC17" s="207"/>
      <c r="ED17" s="207"/>
      <c r="EE17" s="207"/>
      <c r="EF17" s="207"/>
      <c r="EG17" s="207"/>
      <c r="EH17" s="207"/>
      <c r="EI17" s="207"/>
      <c r="EJ17" s="207"/>
      <c r="EK17" s="207"/>
      <c r="EL17" s="207"/>
      <c r="EM17" s="207"/>
      <c r="EN17" s="207"/>
      <c r="EO17" s="207"/>
      <c r="EP17" s="207"/>
      <c r="EQ17" s="207"/>
      <c r="ER17" s="207"/>
      <c r="ES17" s="207"/>
      <c r="ET17" s="207"/>
      <c r="EU17" s="207"/>
      <c r="EV17" s="207"/>
      <c r="EW17" s="207"/>
      <c r="EX17" s="207"/>
      <c r="EY17" s="207"/>
      <c r="EZ17" s="207"/>
      <c r="FA17" s="207"/>
      <c r="FB17" s="207"/>
      <c r="FC17" s="207"/>
      <c r="FD17" s="207"/>
      <c r="FE17" s="207"/>
      <c r="FF17" s="207"/>
      <c r="FG17" s="207"/>
      <c r="FH17" s="207"/>
      <c r="FI17" s="207"/>
      <c r="FJ17" s="207"/>
      <c r="FK17" s="207"/>
      <c r="FL17" s="207"/>
      <c r="FM17" s="207"/>
      <c r="FN17" s="207"/>
      <c r="FO17" s="207"/>
      <c r="FP17" s="207"/>
      <c r="FQ17" s="207"/>
      <c r="FR17" s="207"/>
      <c r="FS17" s="207"/>
      <c r="FT17" s="207"/>
      <c r="FU17" s="207"/>
      <c r="FV17" s="207"/>
      <c r="FW17" s="207"/>
      <c r="FX17" s="207"/>
      <c r="FY17" s="207"/>
      <c r="FZ17" s="207"/>
      <c r="GA17" s="207"/>
      <c r="GB17" s="207"/>
      <c r="GC17" s="207"/>
      <c r="GD17" s="207"/>
      <c r="GE17" s="207"/>
      <c r="GF17" s="207"/>
      <c r="GG17" s="207"/>
      <c r="GH17" s="207"/>
      <c r="GI17" s="207"/>
      <c r="GJ17" s="207"/>
      <c r="GK17" s="207"/>
      <c r="GL17" s="207"/>
      <c r="GM17" s="207"/>
      <c r="GN17" s="207"/>
      <c r="GO17" s="207"/>
      <c r="GP17" s="207"/>
      <c r="GQ17" s="207"/>
      <c r="GR17" s="207"/>
      <c r="GS17" s="207"/>
      <c r="GT17" s="207"/>
      <c r="GU17" s="207"/>
      <c r="GV17" s="207"/>
      <c r="GW17" s="207"/>
      <c r="GX17" s="207"/>
      <c r="GY17" s="207"/>
      <c r="GZ17" s="207"/>
      <c r="HA17" s="207"/>
      <c r="HB17" s="207"/>
      <c r="HC17" s="207"/>
      <c r="HD17" s="207"/>
      <c r="HE17" s="207"/>
      <c r="HF17" s="207"/>
      <c r="HG17" s="207"/>
      <c r="HH17" s="207"/>
      <c r="HI17" s="207"/>
      <c r="HJ17" s="207"/>
      <c r="HK17" s="207"/>
      <c r="HL17" s="207"/>
      <c r="HM17" s="207"/>
      <c r="HN17" s="207"/>
      <c r="HO17" s="207"/>
      <c r="HP17" s="207"/>
      <c r="HQ17" s="207"/>
      <c r="HR17" s="207"/>
      <c r="HS17" s="207"/>
      <c r="HT17" s="207"/>
      <c r="HU17" s="207"/>
      <c r="HV17" s="207"/>
      <c r="HW17" s="207"/>
      <c r="HX17" s="207"/>
      <c r="HY17" s="207"/>
      <c r="HZ17" s="207"/>
      <c r="IA17" s="207"/>
      <c r="IB17" s="207"/>
      <c r="IC17" s="207"/>
      <c r="ID17" s="207"/>
      <c r="IE17" s="207"/>
      <c r="IF17" s="207"/>
      <c r="IG17" s="207"/>
      <c r="IH17" s="207"/>
      <c r="II17" s="207"/>
      <c r="IJ17" s="207"/>
      <c r="IK17" s="207"/>
      <c r="IL17" s="207"/>
      <c r="IM17" s="207"/>
    </row>
    <row r="18" s="201" customFormat="1" ht="42" customHeight="1" spans="1:247">
      <c r="A18" s="213">
        <v>2</v>
      </c>
      <c r="B18" s="213" t="s">
        <v>371</v>
      </c>
      <c r="C18" s="95"/>
      <c r="D18" s="95"/>
      <c r="E18" s="95" t="s">
        <v>389</v>
      </c>
      <c r="F18" s="95" t="s">
        <v>48</v>
      </c>
      <c r="G18" s="95" t="s">
        <v>373</v>
      </c>
      <c r="H18" s="95" t="s">
        <v>58</v>
      </c>
      <c r="I18" s="95" t="s">
        <v>374</v>
      </c>
      <c r="J18" s="95" t="s">
        <v>58</v>
      </c>
      <c r="K18" s="95"/>
      <c r="L18" s="95"/>
      <c r="M18" s="95"/>
      <c r="N18" s="95" t="s">
        <v>375</v>
      </c>
      <c r="O18" s="95"/>
      <c r="P18" s="95"/>
      <c r="Q18" s="95" t="s">
        <v>25</v>
      </c>
      <c r="R18" s="95"/>
      <c r="S18" s="95" t="s">
        <v>376</v>
      </c>
      <c r="T18" s="95" t="s">
        <v>390</v>
      </c>
      <c r="U18" s="102"/>
      <c r="V18" s="95" t="s">
        <v>105</v>
      </c>
      <c r="W18" s="95">
        <v>80.28</v>
      </c>
      <c r="X18" s="95">
        <v>1287.9</v>
      </c>
      <c r="Y18" s="102"/>
      <c r="Z18" s="95">
        <v>92.34</v>
      </c>
      <c r="AA18" s="95" t="s">
        <v>391</v>
      </c>
      <c r="AB18" s="207"/>
      <c r="AC18" s="207"/>
      <c r="AD18" s="207"/>
      <c r="AE18" s="207"/>
      <c r="AF18" s="207"/>
      <c r="AG18" s="207"/>
      <c r="AH18" s="207"/>
      <c r="AI18" s="207"/>
      <c r="AJ18" s="207"/>
      <c r="AK18" s="207"/>
      <c r="AL18" s="207"/>
      <c r="AM18" s="207"/>
      <c r="AN18" s="207"/>
      <c r="AO18" s="207"/>
      <c r="AP18" s="207"/>
      <c r="AQ18" s="207"/>
      <c r="AR18" s="207"/>
      <c r="AS18" s="207"/>
      <c r="AT18" s="207"/>
      <c r="AU18" s="207"/>
      <c r="AV18" s="207"/>
      <c r="AW18" s="207"/>
      <c r="AX18" s="207"/>
      <c r="AY18" s="207"/>
      <c r="AZ18" s="207"/>
      <c r="BA18" s="207"/>
      <c r="BB18" s="207"/>
      <c r="BC18" s="207"/>
      <c r="BD18" s="207"/>
      <c r="BE18" s="207"/>
      <c r="BF18" s="207"/>
      <c r="BG18" s="207"/>
      <c r="BH18" s="207"/>
      <c r="BI18" s="207"/>
      <c r="BJ18" s="207"/>
      <c r="BK18" s="207"/>
      <c r="BL18" s="207"/>
      <c r="BM18" s="207"/>
      <c r="BN18" s="207"/>
      <c r="BO18" s="207"/>
      <c r="BP18" s="207"/>
      <c r="BQ18" s="207"/>
      <c r="BR18" s="207"/>
      <c r="BS18" s="207"/>
      <c r="BT18" s="207"/>
      <c r="BU18" s="207"/>
      <c r="BV18" s="207"/>
      <c r="BW18" s="207"/>
      <c r="BX18" s="207"/>
      <c r="BY18" s="207"/>
      <c r="BZ18" s="207"/>
      <c r="CA18" s="207"/>
      <c r="CB18" s="207"/>
      <c r="CC18" s="207"/>
      <c r="CD18" s="207"/>
      <c r="CE18" s="207"/>
      <c r="CF18" s="207"/>
      <c r="CG18" s="207"/>
      <c r="CH18" s="207"/>
      <c r="CI18" s="207"/>
      <c r="CJ18" s="207"/>
      <c r="CK18" s="207"/>
      <c r="CL18" s="207"/>
      <c r="CM18" s="207"/>
      <c r="CN18" s="207"/>
      <c r="CO18" s="207"/>
      <c r="CP18" s="207"/>
      <c r="CQ18" s="207"/>
      <c r="CR18" s="207"/>
      <c r="CS18" s="207"/>
      <c r="CT18" s="207"/>
      <c r="CU18" s="207"/>
      <c r="CV18" s="207"/>
      <c r="CW18" s="207"/>
      <c r="CX18" s="207"/>
      <c r="CY18" s="207"/>
      <c r="CZ18" s="207"/>
      <c r="DA18" s="207"/>
      <c r="DB18" s="207"/>
      <c r="DC18" s="207"/>
      <c r="DD18" s="207"/>
      <c r="DE18" s="207"/>
      <c r="DF18" s="207"/>
      <c r="DG18" s="207"/>
      <c r="DH18" s="207"/>
      <c r="DI18" s="207"/>
      <c r="DJ18" s="207"/>
      <c r="DK18" s="207"/>
      <c r="DL18" s="207"/>
      <c r="DM18" s="207"/>
      <c r="DN18" s="207"/>
      <c r="DO18" s="207"/>
      <c r="DP18" s="207"/>
      <c r="DQ18" s="207"/>
      <c r="DR18" s="207"/>
      <c r="DS18" s="207"/>
      <c r="DT18" s="207"/>
      <c r="DU18" s="207"/>
      <c r="DV18" s="207"/>
      <c r="DW18" s="207"/>
      <c r="DX18" s="207"/>
      <c r="DY18" s="207"/>
      <c r="DZ18" s="207"/>
      <c r="EA18" s="207"/>
      <c r="EB18" s="207"/>
      <c r="EC18" s="207"/>
      <c r="ED18" s="207"/>
      <c r="EE18" s="207"/>
      <c r="EF18" s="207"/>
      <c r="EG18" s="207"/>
      <c r="EH18" s="207"/>
      <c r="EI18" s="207"/>
      <c r="EJ18" s="207"/>
      <c r="EK18" s="207"/>
      <c r="EL18" s="207"/>
      <c r="EM18" s="207"/>
      <c r="EN18" s="207"/>
      <c r="EO18" s="207"/>
      <c r="EP18" s="207"/>
      <c r="EQ18" s="207"/>
      <c r="ER18" s="207"/>
      <c r="ES18" s="207"/>
      <c r="ET18" s="207"/>
      <c r="EU18" s="207"/>
      <c r="EV18" s="207"/>
      <c r="EW18" s="207"/>
      <c r="EX18" s="207"/>
      <c r="EY18" s="207"/>
      <c r="EZ18" s="207"/>
      <c r="FA18" s="207"/>
      <c r="FB18" s="207"/>
      <c r="FC18" s="207"/>
      <c r="FD18" s="207"/>
      <c r="FE18" s="207"/>
      <c r="FF18" s="207"/>
      <c r="FG18" s="207"/>
      <c r="FH18" s="207"/>
      <c r="FI18" s="207"/>
      <c r="FJ18" s="207"/>
      <c r="FK18" s="207"/>
      <c r="FL18" s="207"/>
      <c r="FM18" s="207"/>
      <c r="FN18" s="207"/>
      <c r="FO18" s="207"/>
      <c r="FP18" s="207"/>
      <c r="FQ18" s="207"/>
      <c r="FR18" s="207"/>
      <c r="FS18" s="207"/>
      <c r="FT18" s="207"/>
      <c r="FU18" s="207"/>
      <c r="FV18" s="207"/>
      <c r="FW18" s="207"/>
      <c r="FX18" s="207"/>
      <c r="FY18" s="207"/>
      <c r="FZ18" s="207"/>
      <c r="GA18" s="207"/>
      <c r="GB18" s="207"/>
      <c r="GC18" s="207"/>
      <c r="GD18" s="207"/>
      <c r="GE18" s="207"/>
      <c r="GF18" s="207"/>
      <c r="GG18" s="207"/>
      <c r="GH18" s="207"/>
      <c r="GI18" s="207"/>
      <c r="GJ18" s="207"/>
      <c r="GK18" s="207"/>
      <c r="GL18" s="207"/>
      <c r="GM18" s="207"/>
      <c r="GN18" s="207"/>
      <c r="GO18" s="207"/>
      <c r="GP18" s="207"/>
      <c r="GQ18" s="207"/>
      <c r="GR18" s="207"/>
      <c r="GS18" s="207"/>
      <c r="GT18" s="207"/>
      <c r="GU18" s="207"/>
      <c r="GV18" s="207"/>
      <c r="GW18" s="207"/>
      <c r="GX18" s="207"/>
      <c r="GY18" s="207"/>
      <c r="GZ18" s="207"/>
      <c r="HA18" s="207"/>
      <c r="HB18" s="207"/>
      <c r="HC18" s="207"/>
      <c r="HD18" s="207"/>
      <c r="HE18" s="207"/>
      <c r="HF18" s="207"/>
      <c r="HG18" s="207"/>
      <c r="HH18" s="207"/>
      <c r="HI18" s="207"/>
      <c r="HJ18" s="207"/>
      <c r="HK18" s="207"/>
      <c r="HL18" s="207"/>
      <c r="HM18" s="207"/>
      <c r="HN18" s="207"/>
      <c r="HO18" s="207"/>
      <c r="HP18" s="207"/>
      <c r="HQ18" s="207"/>
      <c r="HR18" s="207"/>
      <c r="HS18" s="207"/>
      <c r="HT18" s="207"/>
      <c r="HU18" s="207"/>
      <c r="HV18" s="207"/>
      <c r="HW18" s="207"/>
      <c r="HX18" s="207"/>
      <c r="HY18" s="207"/>
      <c r="HZ18" s="207"/>
      <c r="IA18" s="207"/>
      <c r="IB18" s="207"/>
      <c r="IC18" s="207"/>
      <c r="ID18" s="207"/>
      <c r="IE18" s="207"/>
      <c r="IF18" s="207"/>
      <c r="IG18" s="207"/>
      <c r="IH18" s="207"/>
      <c r="II18" s="207"/>
      <c r="IJ18" s="207"/>
      <c r="IK18" s="207"/>
      <c r="IL18" s="207"/>
      <c r="IM18" s="207"/>
    </row>
    <row r="19" s="202" customFormat="1" ht="42" customHeight="1" spans="1:247">
      <c r="A19" s="213"/>
      <c r="B19" s="213"/>
      <c r="C19" s="95"/>
      <c r="D19" s="95"/>
      <c r="E19" s="95" t="s">
        <v>392</v>
      </c>
      <c r="F19" s="95" t="s">
        <v>48</v>
      </c>
      <c r="G19" s="95"/>
      <c r="H19" s="95"/>
      <c r="I19" s="95"/>
      <c r="J19" s="95"/>
      <c r="K19" s="95"/>
      <c r="L19" s="95"/>
      <c r="M19" s="95"/>
      <c r="N19" s="95"/>
      <c r="O19" s="95"/>
      <c r="P19" s="95"/>
      <c r="Q19" s="95"/>
      <c r="R19" s="95"/>
      <c r="S19" s="95"/>
      <c r="T19" s="95"/>
      <c r="U19" s="102"/>
      <c r="V19" s="95"/>
      <c r="W19" s="95"/>
      <c r="X19" s="95"/>
      <c r="Y19" s="102"/>
      <c r="Z19" s="95"/>
      <c r="AA19" s="95"/>
      <c r="AB19" s="207"/>
      <c r="AC19" s="207"/>
      <c r="AD19" s="207"/>
      <c r="AE19" s="207"/>
      <c r="AF19" s="207"/>
      <c r="AG19" s="207"/>
      <c r="AH19" s="207"/>
      <c r="AI19" s="207"/>
      <c r="AJ19" s="207"/>
      <c r="AK19" s="207"/>
      <c r="AL19" s="207"/>
      <c r="AM19" s="207"/>
      <c r="AN19" s="207"/>
      <c r="AO19" s="207"/>
      <c r="AP19" s="207"/>
      <c r="AQ19" s="207"/>
      <c r="AR19" s="207"/>
      <c r="AS19" s="207"/>
      <c r="AT19" s="207"/>
      <c r="AU19" s="207"/>
      <c r="AV19" s="207"/>
      <c r="AW19" s="207"/>
      <c r="AX19" s="207"/>
      <c r="AY19" s="207"/>
      <c r="AZ19" s="207"/>
      <c r="BA19" s="207"/>
      <c r="BB19" s="207"/>
      <c r="BC19" s="207"/>
      <c r="BD19" s="207"/>
      <c r="BE19" s="207"/>
      <c r="BF19" s="207"/>
      <c r="BG19" s="207"/>
      <c r="BH19" s="207"/>
      <c r="BI19" s="207"/>
      <c r="BJ19" s="207"/>
      <c r="BK19" s="207"/>
      <c r="BL19" s="207"/>
      <c r="BM19" s="207"/>
      <c r="BN19" s="207"/>
      <c r="BO19" s="207"/>
      <c r="BP19" s="207"/>
      <c r="BQ19" s="207"/>
      <c r="BR19" s="207"/>
      <c r="BS19" s="207"/>
      <c r="BT19" s="207"/>
      <c r="BU19" s="207"/>
      <c r="BV19" s="207"/>
      <c r="BW19" s="207"/>
      <c r="BX19" s="207"/>
      <c r="BY19" s="207"/>
      <c r="BZ19" s="207"/>
      <c r="CA19" s="207"/>
      <c r="CB19" s="207"/>
      <c r="CC19" s="207"/>
      <c r="CD19" s="207"/>
      <c r="CE19" s="207"/>
      <c r="CF19" s="207"/>
      <c r="CG19" s="207"/>
      <c r="CH19" s="207"/>
      <c r="CI19" s="207"/>
      <c r="CJ19" s="207"/>
      <c r="CK19" s="207"/>
      <c r="CL19" s="207"/>
      <c r="CM19" s="207"/>
      <c r="CN19" s="207"/>
      <c r="CO19" s="207"/>
      <c r="CP19" s="207"/>
      <c r="CQ19" s="207"/>
      <c r="CR19" s="207"/>
      <c r="CS19" s="207"/>
      <c r="CT19" s="207"/>
      <c r="CU19" s="207"/>
      <c r="CV19" s="207"/>
      <c r="CW19" s="207"/>
      <c r="CX19" s="207"/>
      <c r="CY19" s="207"/>
      <c r="CZ19" s="207"/>
      <c r="DA19" s="207"/>
      <c r="DB19" s="207"/>
      <c r="DC19" s="207"/>
      <c r="DD19" s="207"/>
      <c r="DE19" s="207"/>
      <c r="DF19" s="207"/>
      <c r="DG19" s="207"/>
      <c r="DH19" s="207"/>
      <c r="DI19" s="207"/>
      <c r="DJ19" s="207"/>
      <c r="DK19" s="207"/>
      <c r="DL19" s="207"/>
      <c r="DM19" s="207"/>
      <c r="DN19" s="207"/>
      <c r="DO19" s="207"/>
      <c r="DP19" s="207"/>
      <c r="DQ19" s="207"/>
      <c r="DR19" s="207"/>
      <c r="DS19" s="207"/>
      <c r="DT19" s="207"/>
      <c r="DU19" s="207"/>
      <c r="DV19" s="207"/>
      <c r="DW19" s="207"/>
      <c r="DX19" s="207"/>
      <c r="DY19" s="207"/>
      <c r="DZ19" s="207"/>
      <c r="EA19" s="207"/>
      <c r="EB19" s="207"/>
      <c r="EC19" s="207"/>
      <c r="ED19" s="207"/>
      <c r="EE19" s="207"/>
      <c r="EF19" s="207"/>
      <c r="EG19" s="207"/>
      <c r="EH19" s="207"/>
      <c r="EI19" s="207"/>
      <c r="EJ19" s="207"/>
      <c r="EK19" s="207"/>
      <c r="EL19" s="207"/>
      <c r="EM19" s="207"/>
      <c r="EN19" s="207"/>
      <c r="EO19" s="207"/>
      <c r="EP19" s="207"/>
      <c r="EQ19" s="207"/>
      <c r="ER19" s="207"/>
      <c r="ES19" s="207"/>
      <c r="ET19" s="207"/>
      <c r="EU19" s="207"/>
      <c r="EV19" s="207"/>
      <c r="EW19" s="207"/>
      <c r="EX19" s="207"/>
      <c r="EY19" s="207"/>
      <c r="EZ19" s="207"/>
      <c r="FA19" s="207"/>
      <c r="FB19" s="207"/>
      <c r="FC19" s="207"/>
      <c r="FD19" s="207"/>
      <c r="FE19" s="207"/>
      <c r="FF19" s="207"/>
      <c r="FG19" s="207"/>
      <c r="FH19" s="207"/>
      <c r="FI19" s="207"/>
      <c r="FJ19" s="207"/>
      <c r="FK19" s="207"/>
      <c r="FL19" s="207"/>
      <c r="FM19" s="207"/>
      <c r="FN19" s="207"/>
      <c r="FO19" s="207"/>
      <c r="FP19" s="207"/>
      <c r="FQ19" s="207"/>
      <c r="FR19" s="207"/>
      <c r="FS19" s="207"/>
      <c r="FT19" s="207"/>
      <c r="FU19" s="207"/>
      <c r="FV19" s="207"/>
      <c r="FW19" s="207"/>
      <c r="FX19" s="207"/>
      <c r="FY19" s="207"/>
      <c r="FZ19" s="207"/>
      <c r="GA19" s="207"/>
      <c r="GB19" s="207"/>
      <c r="GC19" s="207"/>
      <c r="GD19" s="207"/>
      <c r="GE19" s="207"/>
      <c r="GF19" s="207"/>
      <c r="GG19" s="207"/>
      <c r="GH19" s="207"/>
      <c r="GI19" s="207"/>
      <c r="GJ19" s="207"/>
      <c r="GK19" s="207"/>
      <c r="GL19" s="207"/>
      <c r="GM19" s="207"/>
      <c r="GN19" s="207"/>
      <c r="GO19" s="207"/>
      <c r="GP19" s="207"/>
      <c r="GQ19" s="207"/>
      <c r="GR19" s="207"/>
      <c r="GS19" s="207"/>
      <c r="GT19" s="207"/>
      <c r="GU19" s="207"/>
      <c r="GV19" s="207"/>
      <c r="GW19" s="207"/>
      <c r="GX19" s="207"/>
      <c r="GY19" s="207"/>
      <c r="GZ19" s="207"/>
      <c r="HA19" s="207"/>
      <c r="HB19" s="207"/>
      <c r="HC19" s="207"/>
      <c r="HD19" s="207"/>
      <c r="HE19" s="207"/>
      <c r="HF19" s="207"/>
      <c r="HG19" s="207"/>
      <c r="HH19" s="207"/>
      <c r="HI19" s="207"/>
      <c r="HJ19" s="207"/>
      <c r="HK19" s="207"/>
      <c r="HL19" s="207"/>
      <c r="HM19" s="207"/>
      <c r="HN19" s="207"/>
      <c r="HO19" s="207"/>
      <c r="HP19" s="207"/>
      <c r="HQ19" s="207"/>
      <c r="HR19" s="207"/>
      <c r="HS19" s="207"/>
      <c r="HT19" s="207"/>
      <c r="HU19" s="207"/>
      <c r="HV19" s="207"/>
      <c r="HW19" s="207"/>
      <c r="HX19" s="207"/>
      <c r="HY19" s="207"/>
      <c r="HZ19" s="207"/>
      <c r="IA19" s="207"/>
      <c r="IB19" s="207"/>
      <c r="IC19" s="207"/>
      <c r="ID19" s="207"/>
      <c r="IE19" s="207"/>
      <c r="IF19" s="207"/>
      <c r="IG19" s="207"/>
      <c r="IH19" s="207"/>
      <c r="II19" s="207"/>
      <c r="IJ19" s="207"/>
      <c r="IK19" s="207"/>
      <c r="IL19" s="207"/>
      <c r="IM19" s="207"/>
    </row>
    <row r="20" s="202" customFormat="1" ht="42" customHeight="1" spans="1:247">
      <c r="A20" s="213">
        <v>3</v>
      </c>
      <c r="B20" s="213" t="s">
        <v>371</v>
      </c>
      <c r="C20" s="95"/>
      <c r="D20" s="95"/>
      <c r="E20" s="95" t="s">
        <v>393</v>
      </c>
      <c r="F20" s="95" t="s">
        <v>57</v>
      </c>
      <c r="G20" s="95" t="s">
        <v>394</v>
      </c>
      <c r="H20" s="213" t="s">
        <v>58</v>
      </c>
      <c r="I20" s="95" t="s">
        <v>374</v>
      </c>
      <c r="J20" s="214" t="s">
        <v>58</v>
      </c>
      <c r="K20" s="214"/>
      <c r="L20" s="214"/>
      <c r="M20" s="214"/>
      <c r="N20" s="95"/>
      <c r="O20" s="214"/>
      <c r="P20" s="214"/>
      <c r="Q20" s="214" t="s">
        <v>25</v>
      </c>
      <c r="R20" s="214"/>
      <c r="S20" s="95"/>
      <c r="T20" s="215" t="s">
        <v>395</v>
      </c>
      <c r="U20" s="221"/>
      <c r="V20" s="95"/>
      <c r="W20" s="95"/>
      <c r="X20" s="214">
        <v>1018.44</v>
      </c>
      <c r="Y20" s="222"/>
      <c r="Z20" s="95"/>
      <c r="AA20" s="213" t="s">
        <v>396</v>
      </c>
      <c r="AB20" s="207"/>
      <c r="AC20" s="207"/>
      <c r="AD20" s="207"/>
      <c r="AE20" s="207"/>
      <c r="AF20" s="207"/>
      <c r="AG20" s="207"/>
      <c r="AH20" s="207"/>
      <c r="AI20" s="207"/>
      <c r="AJ20" s="207"/>
      <c r="AK20" s="207"/>
      <c r="AL20" s="207"/>
      <c r="AM20" s="207"/>
      <c r="AN20" s="207"/>
      <c r="AO20" s="207"/>
      <c r="AP20" s="207"/>
      <c r="AQ20" s="207"/>
      <c r="AR20" s="207"/>
      <c r="AS20" s="207"/>
      <c r="AT20" s="207"/>
      <c r="AU20" s="207"/>
      <c r="AV20" s="207"/>
      <c r="AW20" s="207"/>
      <c r="AX20" s="207"/>
      <c r="AY20" s="207"/>
      <c r="AZ20" s="207"/>
      <c r="BA20" s="207"/>
      <c r="BB20" s="207"/>
      <c r="BC20" s="207"/>
      <c r="BD20" s="207"/>
      <c r="BE20" s="207"/>
      <c r="BF20" s="207"/>
      <c r="BG20" s="207"/>
      <c r="BH20" s="207"/>
      <c r="BI20" s="207"/>
      <c r="BJ20" s="207"/>
      <c r="BK20" s="207"/>
      <c r="BL20" s="207"/>
      <c r="BM20" s="207"/>
      <c r="BN20" s="207"/>
      <c r="BO20" s="207"/>
      <c r="BP20" s="207"/>
      <c r="BQ20" s="207"/>
      <c r="BR20" s="207"/>
      <c r="BS20" s="207"/>
      <c r="BT20" s="207"/>
      <c r="BU20" s="207"/>
      <c r="BV20" s="207"/>
      <c r="BW20" s="207"/>
      <c r="BX20" s="207"/>
      <c r="BY20" s="207"/>
      <c r="BZ20" s="207"/>
      <c r="CA20" s="207"/>
      <c r="CB20" s="207"/>
      <c r="CC20" s="207"/>
      <c r="CD20" s="207"/>
      <c r="CE20" s="207"/>
      <c r="CF20" s="207"/>
      <c r="CG20" s="207"/>
      <c r="CH20" s="207"/>
      <c r="CI20" s="207"/>
      <c r="CJ20" s="207"/>
      <c r="CK20" s="207"/>
      <c r="CL20" s="207"/>
      <c r="CM20" s="207"/>
      <c r="CN20" s="207"/>
      <c r="CO20" s="207"/>
      <c r="CP20" s="207"/>
      <c r="CQ20" s="207"/>
      <c r="CR20" s="207"/>
      <c r="CS20" s="207"/>
      <c r="CT20" s="207"/>
      <c r="CU20" s="207"/>
      <c r="CV20" s="207"/>
      <c r="CW20" s="207"/>
      <c r="CX20" s="207"/>
      <c r="CY20" s="207"/>
      <c r="CZ20" s="207"/>
      <c r="DA20" s="207"/>
      <c r="DB20" s="207"/>
      <c r="DC20" s="207"/>
      <c r="DD20" s="207"/>
      <c r="DE20" s="207"/>
      <c r="DF20" s="207"/>
      <c r="DG20" s="207"/>
      <c r="DH20" s="207"/>
      <c r="DI20" s="207"/>
      <c r="DJ20" s="207"/>
      <c r="DK20" s="207"/>
      <c r="DL20" s="207"/>
      <c r="DM20" s="207"/>
      <c r="DN20" s="207"/>
      <c r="DO20" s="207"/>
      <c r="DP20" s="207"/>
      <c r="DQ20" s="207"/>
      <c r="DR20" s="207"/>
      <c r="DS20" s="207"/>
      <c r="DT20" s="207"/>
      <c r="DU20" s="207"/>
      <c r="DV20" s="207"/>
      <c r="DW20" s="207"/>
      <c r="DX20" s="207"/>
      <c r="DY20" s="207"/>
      <c r="DZ20" s="207"/>
      <c r="EA20" s="207"/>
      <c r="EB20" s="207"/>
      <c r="EC20" s="207"/>
      <c r="ED20" s="207"/>
      <c r="EE20" s="207"/>
      <c r="EF20" s="207"/>
      <c r="EG20" s="207"/>
      <c r="EH20" s="207"/>
      <c r="EI20" s="207"/>
      <c r="EJ20" s="207"/>
      <c r="EK20" s="207"/>
      <c r="EL20" s="207"/>
      <c r="EM20" s="207"/>
      <c r="EN20" s="207"/>
      <c r="EO20" s="207"/>
      <c r="EP20" s="207"/>
      <c r="EQ20" s="207"/>
      <c r="ER20" s="207"/>
      <c r="ES20" s="207"/>
      <c r="ET20" s="207"/>
      <c r="EU20" s="207"/>
      <c r="EV20" s="207"/>
      <c r="EW20" s="207"/>
      <c r="EX20" s="207"/>
      <c r="EY20" s="207"/>
      <c r="EZ20" s="207"/>
      <c r="FA20" s="207"/>
      <c r="FB20" s="207"/>
      <c r="FC20" s="207"/>
      <c r="FD20" s="207"/>
      <c r="FE20" s="207"/>
      <c r="FF20" s="207"/>
      <c r="FG20" s="207"/>
      <c r="FH20" s="207"/>
      <c r="FI20" s="207"/>
      <c r="FJ20" s="207"/>
      <c r="FK20" s="207"/>
      <c r="FL20" s="207"/>
      <c r="FM20" s="207"/>
      <c r="FN20" s="207"/>
      <c r="FO20" s="207"/>
      <c r="FP20" s="207"/>
      <c r="FQ20" s="207"/>
      <c r="FR20" s="207"/>
      <c r="FS20" s="207"/>
      <c r="FT20" s="207"/>
      <c r="FU20" s="207"/>
      <c r="FV20" s="207"/>
      <c r="FW20" s="207"/>
      <c r="FX20" s="207"/>
      <c r="FY20" s="207"/>
      <c r="FZ20" s="207"/>
      <c r="GA20" s="207"/>
      <c r="GB20" s="207"/>
      <c r="GC20" s="207"/>
      <c r="GD20" s="207"/>
      <c r="GE20" s="207"/>
      <c r="GF20" s="207"/>
      <c r="GG20" s="207"/>
      <c r="GH20" s="207"/>
      <c r="GI20" s="207"/>
      <c r="GJ20" s="207"/>
      <c r="GK20" s="207"/>
      <c r="GL20" s="207"/>
      <c r="GM20" s="207"/>
      <c r="GN20" s="207"/>
      <c r="GO20" s="207"/>
      <c r="GP20" s="207"/>
      <c r="GQ20" s="207"/>
      <c r="GR20" s="207"/>
      <c r="GS20" s="207"/>
      <c r="GT20" s="207"/>
      <c r="GU20" s="207"/>
      <c r="GV20" s="207"/>
      <c r="GW20" s="207"/>
      <c r="GX20" s="207"/>
      <c r="GY20" s="207"/>
      <c r="GZ20" s="207"/>
      <c r="HA20" s="207"/>
      <c r="HB20" s="207"/>
      <c r="HC20" s="207"/>
      <c r="HD20" s="207"/>
      <c r="HE20" s="207"/>
      <c r="HF20" s="207"/>
      <c r="HG20" s="207"/>
      <c r="HH20" s="207"/>
      <c r="HI20" s="207"/>
      <c r="HJ20" s="207"/>
      <c r="HK20" s="207"/>
      <c r="HL20" s="207"/>
      <c r="HM20" s="207"/>
      <c r="HN20" s="207"/>
      <c r="HO20" s="207"/>
      <c r="HP20" s="207"/>
      <c r="HQ20" s="207"/>
      <c r="HR20" s="207"/>
      <c r="HS20" s="207"/>
      <c r="HT20" s="207"/>
      <c r="HU20" s="207"/>
      <c r="HV20" s="207"/>
      <c r="HW20" s="207"/>
      <c r="HX20" s="207"/>
      <c r="HY20" s="207"/>
      <c r="HZ20" s="207"/>
      <c r="IA20" s="207"/>
      <c r="IB20" s="207"/>
      <c r="IC20" s="207"/>
      <c r="ID20" s="207"/>
      <c r="IE20" s="207"/>
      <c r="IF20" s="207"/>
      <c r="IG20" s="207"/>
      <c r="IH20" s="207"/>
      <c r="II20" s="207"/>
      <c r="IJ20" s="207"/>
      <c r="IK20" s="207"/>
      <c r="IL20" s="207"/>
      <c r="IM20" s="207"/>
    </row>
    <row r="21" s="202" customFormat="1" ht="46.2" customHeight="1" spans="1:247">
      <c r="A21" s="213">
        <v>4</v>
      </c>
      <c r="B21" s="213" t="s">
        <v>371</v>
      </c>
      <c r="C21" s="95" t="s">
        <v>45</v>
      </c>
      <c r="D21" s="95" t="s">
        <v>46</v>
      </c>
      <c r="E21" s="95" t="s">
        <v>397</v>
      </c>
      <c r="F21" s="95" t="s">
        <v>48</v>
      </c>
      <c r="G21" s="95" t="s">
        <v>373</v>
      </c>
      <c r="H21" s="95" t="s">
        <v>58</v>
      </c>
      <c r="I21" s="95" t="s">
        <v>374</v>
      </c>
      <c r="J21" s="95" t="s">
        <v>58</v>
      </c>
      <c r="K21" s="213"/>
      <c r="L21" s="213"/>
      <c r="M21" s="213"/>
      <c r="N21" s="95"/>
      <c r="O21" s="213"/>
      <c r="P21" s="213"/>
      <c r="Q21" s="213" t="s">
        <v>25</v>
      </c>
      <c r="R21" s="213"/>
      <c r="S21" s="95" t="s">
        <v>376</v>
      </c>
      <c r="T21" s="95" t="s">
        <v>398</v>
      </c>
      <c r="U21" s="102"/>
      <c r="V21" s="95" t="s">
        <v>105</v>
      </c>
      <c r="W21" s="95">
        <v>80.28</v>
      </c>
      <c r="X21" s="95">
        <v>1374.39</v>
      </c>
      <c r="Y21" s="102"/>
      <c r="Z21" s="95"/>
      <c r="AA21" s="213" t="s">
        <v>399</v>
      </c>
      <c r="AB21" s="207"/>
      <c r="AC21" s="207"/>
      <c r="AD21" s="207"/>
      <c r="AE21" s="207"/>
      <c r="AF21" s="207"/>
      <c r="AG21" s="207"/>
      <c r="AH21" s="207"/>
      <c r="AI21" s="207"/>
      <c r="AJ21" s="207"/>
      <c r="AK21" s="207"/>
      <c r="AL21" s="207"/>
      <c r="AM21" s="207"/>
      <c r="AN21" s="207"/>
      <c r="AO21" s="207"/>
      <c r="AP21" s="207"/>
      <c r="AQ21" s="207"/>
      <c r="AR21" s="207"/>
      <c r="AS21" s="207"/>
      <c r="AT21" s="207"/>
      <c r="AU21" s="207"/>
      <c r="AV21" s="207"/>
      <c r="AW21" s="207"/>
      <c r="AX21" s="207"/>
      <c r="AY21" s="207"/>
      <c r="AZ21" s="207"/>
      <c r="BA21" s="207"/>
      <c r="BB21" s="207"/>
      <c r="BC21" s="207"/>
      <c r="BD21" s="207"/>
      <c r="BE21" s="207"/>
      <c r="BF21" s="207"/>
      <c r="BG21" s="207"/>
      <c r="BH21" s="207"/>
      <c r="BI21" s="207"/>
      <c r="BJ21" s="207"/>
      <c r="BK21" s="207"/>
      <c r="BL21" s="207"/>
      <c r="BM21" s="207"/>
      <c r="BN21" s="207"/>
      <c r="BO21" s="207"/>
      <c r="BP21" s="207"/>
      <c r="BQ21" s="207"/>
      <c r="BR21" s="207"/>
      <c r="BS21" s="207"/>
      <c r="BT21" s="207"/>
      <c r="BU21" s="207"/>
      <c r="BV21" s="207"/>
      <c r="BW21" s="207"/>
      <c r="BX21" s="207"/>
      <c r="BY21" s="207"/>
      <c r="BZ21" s="207"/>
      <c r="CA21" s="207"/>
      <c r="CB21" s="207"/>
      <c r="CC21" s="207"/>
      <c r="CD21" s="207"/>
      <c r="CE21" s="207"/>
      <c r="CF21" s="207"/>
      <c r="CG21" s="207"/>
      <c r="CH21" s="207"/>
      <c r="CI21" s="207"/>
      <c r="CJ21" s="207"/>
      <c r="CK21" s="207"/>
      <c r="CL21" s="207"/>
      <c r="CM21" s="207"/>
      <c r="CN21" s="207"/>
      <c r="CO21" s="207"/>
      <c r="CP21" s="207"/>
      <c r="CQ21" s="207"/>
      <c r="CR21" s="207"/>
      <c r="CS21" s="207"/>
      <c r="CT21" s="207"/>
      <c r="CU21" s="207"/>
      <c r="CV21" s="207"/>
      <c r="CW21" s="207"/>
      <c r="CX21" s="207"/>
      <c r="CY21" s="207"/>
      <c r="CZ21" s="207"/>
      <c r="DA21" s="207"/>
      <c r="DB21" s="207"/>
      <c r="DC21" s="207"/>
      <c r="DD21" s="207"/>
      <c r="DE21" s="207"/>
      <c r="DF21" s="207"/>
      <c r="DG21" s="207"/>
      <c r="DH21" s="207"/>
      <c r="DI21" s="207"/>
      <c r="DJ21" s="207"/>
      <c r="DK21" s="207"/>
      <c r="DL21" s="207"/>
      <c r="DM21" s="207"/>
      <c r="DN21" s="207"/>
      <c r="DO21" s="207"/>
      <c r="DP21" s="207"/>
      <c r="DQ21" s="207"/>
      <c r="DR21" s="207"/>
      <c r="DS21" s="207"/>
      <c r="DT21" s="207"/>
      <c r="DU21" s="207"/>
      <c r="DV21" s="207"/>
      <c r="DW21" s="207"/>
      <c r="DX21" s="207"/>
      <c r="DY21" s="207"/>
      <c r="DZ21" s="207"/>
      <c r="EA21" s="207"/>
      <c r="EB21" s="207"/>
      <c r="EC21" s="207"/>
      <c r="ED21" s="207"/>
      <c r="EE21" s="207"/>
      <c r="EF21" s="207"/>
      <c r="EG21" s="207"/>
      <c r="EH21" s="207"/>
      <c r="EI21" s="207"/>
      <c r="EJ21" s="207"/>
      <c r="EK21" s="207"/>
      <c r="EL21" s="207"/>
      <c r="EM21" s="207"/>
      <c r="EN21" s="207"/>
      <c r="EO21" s="207"/>
      <c r="EP21" s="207"/>
      <c r="EQ21" s="207"/>
      <c r="ER21" s="207"/>
      <c r="ES21" s="207"/>
      <c r="ET21" s="207"/>
      <c r="EU21" s="207"/>
      <c r="EV21" s="207"/>
      <c r="EW21" s="207"/>
      <c r="EX21" s="207"/>
      <c r="EY21" s="207"/>
      <c r="EZ21" s="207"/>
      <c r="FA21" s="207"/>
      <c r="FB21" s="207"/>
      <c r="FC21" s="207"/>
      <c r="FD21" s="207"/>
      <c r="FE21" s="207"/>
      <c r="FF21" s="207"/>
      <c r="FG21" s="207"/>
      <c r="FH21" s="207"/>
      <c r="FI21" s="207"/>
      <c r="FJ21" s="207"/>
      <c r="FK21" s="207"/>
      <c r="FL21" s="207"/>
      <c r="FM21" s="207"/>
      <c r="FN21" s="207"/>
      <c r="FO21" s="207"/>
      <c r="FP21" s="207"/>
      <c r="FQ21" s="207"/>
      <c r="FR21" s="207"/>
      <c r="FS21" s="207"/>
      <c r="FT21" s="207"/>
      <c r="FU21" s="207"/>
      <c r="FV21" s="207"/>
      <c r="FW21" s="207"/>
      <c r="FX21" s="207"/>
      <c r="FY21" s="207"/>
      <c r="FZ21" s="207"/>
      <c r="GA21" s="207"/>
      <c r="GB21" s="207"/>
      <c r="GC21" s="207"/>
      <c r="GD21" s="207"/>
      <c r="GE21" s="207"/>
      <c r="GF21" s="207"/>
      <c r="GG21" s="207"/>
      <c r="GH21" s="207"/>
      <c r="GI21" s="207"/>
      <c r="GJ21" s="207"/>
      <c r="GK21" s="207"/>
      <c r="GL21" s="207"/>
      <c r="GM21" s="207"/>
      <c r="GN21" s="207"/>
      <c r="GO21" s="207"/>
      <c r="GP21" s="207"/>
      <c r="GQ21" s="207"/>
      <c r="GR21" s="207"/>
      <c r="GS21" s="207"/>
      <c r="GT21" s="207"/>
      <c r="GU21" s="207"/>
      <c r="GV21" s="207"/>
      <c r="GW21" s="207"/>
      <c r="GX21" s="207"/>
      <c r="GY21" s="207"/>
      <c r="GZ21" s="207"/>
      <c r="HA21" s="207"/>
      <c r="HB21" s="207"/>
      <c r="HC21" s="207"/>
      <c r="HD21" s="207"/>
      <c r="HE21" s="207"/>
      <c r="HF21" s="207"/>
      <c r="HG21" s="207"/>
      <c r="HH21" s="207"/>
      <c r="HI21" s="207"/>
      <c r="HJ21" s="207"/>
      <c r="HK21" s="207"/>
      <c r="HL21" s="207"/>
      <c r="HM21" s="207"/>
      <c r="HN21" s="207"/>
      <c r="HO21" s="207"/>
      <c r="HP21" s="207"/>
      <c r="HQ21" s="207"/>
      <c r="HR21" s="207"/>
      <c r="HS21" s="207"/>
      <c r="HT21" s="207"/>
      <c r="HU21" s="207"/>
      <c r="HV21" s="207"/>
      <c r="HW21" s="207"/>
      <c r="HX21" s="207"/>
      <c r="HY21" s="207"/>
      <c r="HZ21" s="207"/>
      <c r="IA21" s="207"/>
      <c r="IB21" s="207"/>
      <c r="IC21" s="207"/>
      <c r="ID21" s="207"/>
      <c r="IE21" s="207"/>
      <c r="IF21" s="207"/>
      <c r="IG21" s="207"/>
      <c r="IH21" s="207"/>
      <c r="II21" s="207"/>
      <c r="IJ21" s="207"/>
      <c r="IK21" s="207"/>
      <c r="IL21" s="207"/>
      <c r="IM21" s="207"/>
    </row>
    <row r="22" s="202" customFormat="1" ht="46.2" customHeight="1" spans="1:247">
      <c r="A22" s="213"/>
      <c r="B22" s="213"/>
      <c r="C22" s="95"/>
      <c r="D22" s="95"/>
      <c r="E22" s="95" t="s">
        <v>400</v>
      </c>
      <c r="F22" s="95" t="s">
        <v>48</v>
      </c>
      <c r="G22" s="95"/>
      <c r="H22" s="95"/>
      <c r="I22" s="95"/>
      <c r="J22" s="95"/>
      <c r="K22" s="213"/>
      <c r="L22" s="213"/>
      <c r="M22" s="213"/>
      <c r="N22" s="95"/>
      <c r="O22" s="213"/>
      <c r="P22" s="213"/>
      <c r="Q22" s="213"/>
      <c r="R22" s="213"/>
      <c r="S22" s="95"/>
      <c r="T22" s="95"/>
      <c r="U22" s="102"/>
      <c r="V22" s="95"/>
      <c r="W22" s="95"/>
      <c r="X22" s="95"/>
      <c r="Y22" s="102"/>
      <c r="Z22" s="95"/>
      <c r="AA22" s="213"/>
      <c r="AB22" s="207"/>
      <c r="AC22" s="207"/>
      <c r="AD22" s="207"/>
      <c r="AE22" s="207"/>
      <c r="AF22" s="207"/>
      <c r="AG22" s="207"/>
      <c r="AH22" s="207"/>
      <c r="AI22" s="207"/>
      <c r="AJ22" s="207"/>
      <c r="AK22" s="207"/>
      <c r="AL22" s="207"/>
      <c r="AM22" s="207"/>
      <c r="AN22" s="207"/>
      <c r="AO22" s="207"/>
      <c r="AP22" s="207"/>
      <c r="AQ22" s="207"/>
      <c r="AR22" s="207"/>
      <c r="AS22" s="207"/>
      <c r="AT22" s="207"/>
      <c r="AU22" s="207"/>
      <c r="AV22" s="207"/>
      <c r="AW22" s="207"/>
      <c r="AX22" s="207"/>
      <c r="AY22" s="207"/>
      <c r="AZ22" s="207"/>
      <c r="BA22" s="207"/>
      <c r="BB22" s="207"/>
      <c r="BC22" s="207"/>
      <c r="BD22" s="207"/>
      <c r="BE22" s="207"/>
      <c r="BF22" s="207"/>
      <c r="BG22" s="207"/>
      <c r="BH22" s="207"/>
      <c r="BI22" s="207"/>
      <c r="BJ22" s="207"/>
      <c r="BK22" s="207"/>
      <c r="BL22" s="207"/>
      <c r="BM22" s="207"/>
      <c r="BN22" s="207"/>
      <c r="BO22" s="207"/>
      <c r="BP22" s="207"/>
      <c r="BQ22" s="207"/>
      <c r="BR22" s="207"/>
      <c r="BS22" s="207"/>
      <c r="BT22" s="207"/>
      <c r="BU22" s="207"/>
      <c r="BV22" s="207"/>
      <c r="BW22" s="207"/>
      <c r="BX22" s="207"/>
      <c r="BY22" s="207"/>
      <c r="BZ22" s="207"/>
      <c r="CA22" s="207"/>
      <c r="CB22" s="207"/>
      <c r="CC22" s="207"/>
      <c r="CD22" s="207"/>
      <c r="CE22" s="207"/>
      <c r="CF22" s="207"/>
      <c r="CG22" s="207"/>
      <c r="CH22" s="207"/>
      <c r="CI22" s="207"/>
      <c r="CJ22" s="207"/>
      <c r="CK22" s="207"/>
      <c r="CL22" s="207"/>
      <c r="CM22" s="207"/>
      <c r="CN22" s="207"/>
      <c r="CO22" s="207"/>
      <c r="CP22" s="207"/>
      <c r="CQ22" s="207"/>
      <c r="CR22" s="207"/>
      <c r="CS22" s="207"/>
      <c r="CT22" s="207"/>
      <c r="CU22" s="207"/>
      <c r="CV22" s="207"/>
      <c r="CW22" s="207"/>
      <c r="CX22" s="207"/>
      <c r="CY22" s="207"/>
      <c r="CZ22" s="207"/>
      <c r="DA22" s="207"/>
      <c r="DB22" s="207"/>
      <c r="DC22" s="207"/>
      <c r="DD22" s="207"/>
      <c r="DE22" s="207"/>
      <c r="DF22" s="207"/>
      <c r="DG22" s="207"/>
      <c r="DH22" s="207"/>
      <c r="DI22" s="207"/>
      <c r="DJ22" s="207"/>
      <c r="DK22" s="207"/>
      <c r="DL22" s="207"/>
      <c r="DM22" s="207"/>
      <c r="DN22" s="207"/>
      <c r="DO22" s="207"/>
      <c r="DP22" s="207"/>
      <c r="DQ22" s="207"/>
      <c r="DR22" s="207"/>
      <c r="DS22" s="207"/>
      <c r="DT22" s="207"/>
      <c r="DU22" s="207"/>
      <c r="DV22" s="207"/>
      <c r="DW22" s="207"/>
      <c r="DX22" s="207"/>
      <c r="DY22" s="207"/>
      <c r="DZ22" s="207"/>
      <c r="EA22" s="207"/>
      <c r="EB22" s="207"/>
      <c r="EC22" s="207"/>
      <c r="ED22" s="207"/>
      <c r="EE22" s="207"/>
      <c r="EF22" s="207"/>
      <c r="EG22" s="207"/>
      <c r="EH22" s="207"/>
      <c r="EI22" s="207"/>
      <c r="EJ22" s="207"/>
      <c r="EK22" s="207"/>
      <c r="EL22" s="207"/>
      <c r="EM22" s="207"/>
      <c r="EN22" s="207"/>
      <c r="EO22" s="207"/>
      <c r="EP22" s="207"/>
      <c r="EQ22" s="207"/>
      <c r="ER22" s="207"/>
      <c r="ES22" s="207"/>
      <c r="ET22" s="207"/>
      <c r="EU22" s="207"/>
      <c r="EV22" s="207"/>
      <c r="EW22" s="207"/>
      <c r="EX22" s="207"/>
      <c r="EY22" s="207"/>
      <c r="EZ22" s="207"/>
      <c r="FA22" s="207"/>
      <c r="FB22" s="207"/>
      <c r="FC22" s="207"/>
      <c r="FD22" s="207"/>
      <c r="FE22" s="207"/>
      <c r="FF22" s="207"/>
      <c r="FG22" s="207"/>
      <c r="FH22" s="207"/>
      <c r="FI22" s="207"/>
      <c r="FJ22" s="207"/>
      <c r="FK22" s="207"/>
      <c r="FL22" s="207"/>
      <c r="FM22" s="207"/>
      <c r="FN22" s="207"/>
      <c r="FO22" s="207"/>
      <c r="FP22" s="207"/>
      <c r="FQ22" s="207"/>
      <c r="FR22" s="207"/>
      <c r="FS22" s="207"/>
      <c r="FT22" s="207"/>
      <c r="FU22" s="207"/>
      <c r="FV22" s="207"/>
      <c r="FW22" s="207"/>
      <c r="FX22" s="207"/>
      <c r="FY22" s="207"/>
      <c r="FZ22" s="207"/>
      <c r="GA22" s="207"/>
      <c r="GB22" s="207"/>
      <c r="GC22" s="207"/>
      <c r="GD22" s="207"/>
      <c r="GE22" s="207"/>
      <c r="GF22" s="207"/>
      <c r="GG22" s="207"/>
      <c r="GH22" s="207"/>
      <c r="GI22" s="207"/>
      <c r="GJ22" s="207"/>
      <c r="GK22" s="207"/>
      <c r="GL22" s="207"/>
      <c r="GM22" s="207"/>
      <c r="GN22" s="207"/>
      <c r="GO22" s="207"/>
      <c r="GP22" s="207"/>
      <c r="GQ22" s="207"/>
      <c r="GR22" s="207"/>
      <c r="GS22" s="207"/>
      <c r="GT22" s="207"/>
      <c r="GU22" s="207"/>
      <c r="GV22" s="207"/>
      <c r="GW22" s="207"/>
      <c r="GX22" s="207"/>
      <c r="GY22" s="207"/>
      <c r="GZ22" s="207"/>
      <c r="HA22" s="207"/>
      <c r="HB22" s="207"/>
      <c r="HC22" s="207"/>
      <c r="HD22" s="207"/>
      <c r="HE22" s="207"/>
      <c r="HF22" s="207"/>
      <c r="HG22" s="207"/>
      <c r="HH22" s="207"/>
      <c r="HI22" s="207"/>
      <c r="HJ22" s="207"/>
      <c r="HK22" s="207"/>
      <c r="HL22" s="207"/>
      <c r="HM22" s="207"/>
      <c r="HN22" s="207"/>
      <c r="HO22" s="207"/>
      <c r="HP22" s="207"/>
      <c r="HQ22" s="207"/>
      <c r="HR22" s="207"/>
      <c r="HS22" s="207"/>
      <c r="HT22" s="207"/>
      <c r="HU22" s="207"/>
      <c r="HV22" s="207"/>
      <c r="HW22" s="207"/>
      <c r="HX22" s="207"/>
      <c r="HY22" s="207"/>
      <c r="HZ22" s="207"/>
      <c r="IA22" s="207"/>
      <c r="IB22" s="207"/>
      <c r="IC22" s="207"/>
      <c r="ID22" s="207"/>
      <c r="IE22" s="207"/>
      <c r="IF22" s="207"/>
      <c r="IG22" s="207"/>
      <c r="IH22" s="207"/>
      <c r="II22" s="207"/>
      <c r="IJ22" s="207"/>
      <c r="IK22" s="207"/>
      <c r="IL22" s="207"/>
      <c r="IM22" s="207"/>
    </row>
    <row r="23" s="202" customFormat="1" ht="46.2" customHeight="1" spans="1:247">
      <c r="A23" s="213">
        <v>5</v>
      </c>
      <c r="B23" s="213" t="s">
        <v>371</v>
      </c>
      <c r="C23" s="95"/>
      <c r="D23" s="95"/>
      <c r="E23" s="95" t="s">
        <v>401</v>
      </c>
      <c r="F23" s="95" t="s">
        <v>48</v>
      </c>
      <c r="G23" s="95" t="s">
        <v>373</v>
      </c>
      <c r="H23" s="95" t="s">
        <v>58</v>
      </c>
      <c r="I23" s="95" t="s">
        <v>374</v>
      </c>
      <c r="J23" s="95" t="s">
        <v>58</v>
      </c>
      <c r="K23" s="95"/>
      <c r="L23" s="95"/>
      <c r="M23" s="95"/>
      <c r="N23" s="95"/>
      <c r="O23" s="95"/>
      <c r="P23" s="95"/>
      <c r="Q23" s="213" t="s">
        <v>25</v>
      </c>
      <c r="R23" s="213"/>
      <c r="S23" s="95"/>
      <c r="T23" s="95" t="s">
        <v>402</v>
      </c>
      <c r="U23" s="102"/>
      <c r="V23" s="95"/>
      <c r="W23" s="95"/>
      <c r="X23" s="213">
        <v>1735.92</v>
      </c>
      <c r="Y23" s="224"/>
      <c r="Z23" s="95"/>
      <c r="AA23" s="213" t="s">
        <v>403</v>
      </c>
      <c r="AB23" s="207"/>
      <c r="AC23" s="207"/>
      <c r="AD23" s="207"/>
      <c r="AE23" s="207"/>
      <c r="AF23" s="207"/>
      <c r="AG23" s="207"/>
      <c r="AH23" s="207"/>
      <c r="AI23" s="207"/>
      <c r="AJ23" s="207"/>
      <c r="AK23" s="207"/>
      <c r="AL23" s="207"/>
      <c r="AM23" s="207"/>
      <c r="AN23" s="207"/>
      <c r="AO23" s="207"/>
      <c r="AP23" s="207"/>
      <c r="AQ23" s="207"/>
      <c r="AR23" s="207"/>
      <c r="AS23" s="207"/>
      <c r="AT23" s="207"/>
      <c r="AU23" s="207"/>
      <c r="AV23" s="207"/>
      <c r="AW23" s="207"/>
      <c r="AX23" s="207"/>
      <c r="AY23" s="207"/>
      <c r="AZ23" s="207"/>
      <c r="BA23" s="207"/>
      <c r="BB23" s="207"/>
      <c r="BC23" s="207"/>
      <c r="BD23" s="207"/>
      <c r="BE23" s="207"/>
      <c r="BF23" s="207"/>
      <c r="BG23" s="207"/>
      <c r="BH23" s="207"/>
      <c r="BI23" s="207"/>
      <c r="BJ23" s="207"/>
      <c r="BK23" s="207"/>
      <c r="BL23" s="207"/>
      <c r="BM23" s="207"/>
      <c r="BN23" s="207"/>
      <c r="BO23" s="207"/>
      <c r="BP23" s="207"/>
      <c r="BQ23" s="207"/>
      <c r="BR23" s="207"/>
      <c r="BS23" s="207"/>
      <c r="BT23" s="207"/>
      <c r="BU23" s="207"/>
      <c r="BV23" s="207"/>
      <c r="BW23" s="207"/>
      <c r="BX23" s="207"/>
      <c r="BY23" s="207"/>
      <c r="BZ23" s="207"/>
      <c r="CA23" s="207"/>
      <c r="CB23" s="207"/>
      <c r="CC23" s="207"/>
      <c r="CD23" s="207"/>
      <c r="CE23" s="207"/>
      <c r="CF23" s="207"/>
      <c r="CG23" s="207"/>
      <c r="CH23" s="207"/>
      <c r="CI23" s="207"/>
      <c r="CJ23" s="207"/>
      <c r="CK23" s="207"/>
      <c r="CL23" s="207"/>
      <c r="CM23" s="207"/>
      <c r="CN23" s="207"/>
      <c r="CO23" s="207"/>
      <c r="CP23" s="207"/>
      <c r="CQ23" s="207"/>
      <c r="CR23" s="207"/>
      <c r="CS23" s="207"/>
      <c r="CT23" s="207"/>
      <c r="CU23" s="207"/>
      <c r="CV23" s="207"/>
      <c r="CW23" s="207"/>
      <c r="CX23" s="207"/>
      <c r="CY23" s="207"/>
      <c r="CZ23" s="207"/>
      <c r="DA23" s="207"/>
      <c r="DB23" s="207"/>
      <c r="DC23" s="207"/>
      <c r="DD23" s="207"/>
      <c r="DE23" s="207"/>
      <c r="DF23" s="207"/>
      <c r="DG23" s="207"/>
      <c r="DH23" s="207"/>
      <c r="DI23" s="207"/>
      <c r="DJ23" s="207"/>
      <c r="DK23" s="207"/>
      <c r="DL23" s="207"/>
      <c r="DM23" s="207"/>
      <c r="DN23" s="207"/>
      <c r="DO23" s="207"/>
      <c r="DP23" s="207"/>
      <c r="DQ23" s="207"/>
      <c r="DR23" s="207"/>
      <c r="DS23" s="207"/>
      <c r="DT23" s="207"/>
      <c r="DU23" s="207"/>
      <c r="DV23" s="207"/>
      <c r="DW23" s="207"/>
      <c r="DX23" s="207"/>
      <c r="DY23" s="207"/>
      <c r="DZ23" s="207"/>
      <c r="EA23" s="207"/>
      <c r="EB23" s="207"/>
      <c r="EC23" s="207"/>
      <c r="ED23" s="207"/>
      <c r="EE23" s="207"/>
      <c r="EF23" s="207"/>
      <c r="EG23" s="207"/>
      <c r="EH23" s="207"/>
      <c r="EI23" s="207"/>
      <c r="EJ23" s="207"/>
      <c r="EK23" s="207"/>
      <c r="EL23" s="207"/>
      <c r="EM23" s="207"/>
      <c r="EN23" s="207"/>
      <c r="EO23" s="207"/>
      <c r="EP23" s="207"/>
      <c r="EQ23" s="207"/>
      <c r="ER23" s="207"/>
      <c r="ES23" s="207"/>
      <c r="ET23" s="207"/>
      <c r="EU23" s="207"/>
      <c r="EV23" s="207"/>
      <c r="EW23" s="207"/>
      <c r="EX23" s="207"/>
      <c r="EY23" s="207"/>
      <c r="EZ23" s="207"/>
      <c r="FA23" s="207"/>
      <c r="FB23" s="207"/>
      <c r="FC23" s="207"/>
      <c r="FD23" s="207"/>
      <c r="FE23" s="207"/>
      <c r="FF23" s="207"/>
      <c r="FG23" s="207"/>
      <c r="FH23" s="207"/>
      <c r="FI23" s="207"/>
      <c r="FJ23" s="207"/>
      <c r="FK23" s="207"/>
      <c r="FL23" s="207"/>
      <c r="FM23" s="207"/>
      <c r="FN23" s="207"/>
      <c r="FO23" s="207"/>
      <c r="FP23" s="207"/>
      <c r="FQ23" s="207"/>
      <c r="FR23" s="207"/>
      <c r="FS23" s="207"/>
      <c r="FT23" s="207"/>
      <c r="FU23" s="207"/>
      <c r="FV23" s="207"/>
      <c r="FW23" s="207"/>
      <c r="FX23" s="207"/>
      <c r="FY23" s="207"/>
      <c r="FZ23" s="207"/>
      <c r="GA23" s="207"/>
      <c r="GB23" s="207"/>
      <c r="GC23" s="207"/>
      <c r="GD23" s="207"/>
      <c r="GE23" s="207"/>
      <c r="GF23" s="207"/>
      <c r="GG23" s="207"/>
      <c r="GH23" s="207"/>
      <c r="GI23" s="207"/>
      <c r="GJ23" s="207"/>
      <c r="GK23" s="207"/>
      <c r="GL23" s="207"/>
      <c r="GM23" s="207"/>
      <c r="GN23" s="207"/>
      <c r="GO23" s="207"/>
      <c r="GP23" s="207"/>
      <c r="GQ23" s="207"/>
      <c r="GR23" s="207"/>
      <c r="GS23" s="207"/>
      <c r="GT23" s="207"/>
      <c r="GU23" s="207"/>
      <c r="GV23" s="207"/>
      <c r="GW23" s="207"/>
      <c r="GX23" s="207"/>
      <c r="GY23" s="207"/>
      <c r="GZ23" s="207"/>
      <c r="HA23" s="207"/>
      <c r="HB23" s="207"/>
      <c r="HC23" s="207"/>
      <c r="HD23" s="207"/>
      <c r="HE23" s="207"/>
      <c r="HF23" s="207"/>
      <c r="HG23" s="207"/>
      <c r="HH23" s="207"/>
      <c r="HI23" s="207"/>
      <c r="HJ23" s="207"/>
      <c r="HK23" s="207"/>
      <c r="HL23" s="207"/>
      <c r="HM23" s="207"/>
      <c r="HN23" s="207"/>
      <c r="HO23" s="207"/>
      <c r="HP23" s="207"/>
      <c r="HQ23" s="207"/>
      <c r="HR23" s="207"/>
      <c r="HS23" s="207"/>
      <c r="HT23" s="207"/>
      <c r="HU23" s="207"/>
      <c r="HV23" s="207"/>
      <c r="HW23" s="207"/>
      <c r="HX23" s="207"/>
      <c r="HY23" s="207"/>
      <c r="HZ23" s="207"/>
      <c r="IA23" s="207"/>
      <c r="IB23" s="207"/>
      <c r="IC23" s="207"/>
      <c r="ID23" s="207"/>
      <c r="IE23" s="207"/>
      <c r="IF23" s="207"/>
      <c r="IG23" s="207"/>
      <c r="IH23" s="207"/>
      <c r="II23" s="207"/>
      <c r="IJ23" s="207"/>
      <c r="IK23" s="207"/>
      <c r="IL23" s="207"/>
      <c r="IM23" s="207"/>
    </row>
    <row r="24" s="202" customFormat="1" ht="46.2" customHeight="1" spans="1:247">
      <c r="A24" s="213"/>
      <c r="B24" s="213"/>
      <c r="C24" s="95"/>
      <c r="D24" s="95"/>
      <c r="E24" s="95" t="s">
        <v>404</v>
      </c>
      <c r="F24" s="95" t="s">
        <v>48</v>
      </c>
      <c r="G24" s="95"/>
      <c r="H24" s="95"/>
      <c r="I24" s="95"/>
      <c r="J24" s="95"/>
      <c r="K24" s="95"/>
      <c r="L24" s="95"/>
      <c r="M24" s="95"/>
      <c r="N24" s="95"/>
      <c r="O24" s="95"/>
      <c r="P24" s="95"/>
      <c r="Q24" s="213"/>
      <c r="R24" s="213"/>
      <c r="S24" s="95"/>
      <c r="T24" s="95"/>
      <c r="U24" s="102"/>
      <c r="V24" s="95"/>
      <c r="W24" s="95"/>
      <c r="X24" s="213"/>
      <c r="Y24" s="224"/>
      <c r="Z24" s="95"/>
      <c r="AA24" s="213"/>
      <c r="AB24" s="207"/>
      <c r="AC24" s="207"/>
      <c r="AD24" s="207"/>
      <c r="AE24" s="207"/>
      <c r="AF24" s="207"/>
      <c r="AG24" s="207"/>
      <c r="AH24" s="207"/>
      <c r="AI24" s="207"/>
      <c r="AJ24" s="207"/>
      <c r="AK24" s="207"/>
      <c r="AL24" s="207"/>
      <c r="AM24" s="207"/>
      <c r="AN24" s="207"/>
      <c r="AO24" s="207"/>
      <c r="AP24" s="207"/>
      <c r="AQ24" s="207"/>
      <c r="AR24" s="207"/>
      <c r="AS24" s="207"/>
      <c r="AT24" s="207"/>
      <c r="AU24" s="207"/>
      <c r="AV24" s="207"/>
      <c r="AW24" s="207"/>
      <c r="AX24" s="207"/>
      <c r="AY24" s="207"/>
      <c r="AZ24" s="207"/>
      <c r="BA24" s="207"/>
      <c r="BB24" s="207"/>
      <c r="BC24" s="207"/>
      <c r="BD24" s="207"/>
      <c r="BE24" s="207"/>
      <c r="BF24" s="207"/>
      <c r="BG24" s="207"/>
      <c r="BH24" s="207"/>
      <c r="BI24" s="207"/>
      <c r="BJ24" s="207"/>
      <c r="BK24" s="207"/>
      <c r="BL24" s="207"/>
      <c r="BM24" s="207"/>
      <c r="BN24" s="207"/>
      <c r="BO24" s="207"/>
      <c r="BP24" s="207"/>
      <c r="BQ24" s="207"/>
      <c r="BR24" s="207"/>
      <c r="BS24" s="207"/>
      <c r="BT24" s="207"/>
      <c r="BU24" s="207"/>
      <c r="BV24" s="207"/>
      <c r="BW24" s="207"/>
      <c r="BX24" s="207"/>
      <c r="BY24" s="207"/>
      <c r="BZ24" s="207"/>
      <c r="CA24" s="207"/>
      <c r="CB24" s="207"/>
      <c r="CC24" s="207"/>
      <c r="CD24" s="207"/>
      <c r="CE24" s="207"/>
      <c r="CF24" s="207"/>
      <c r="CG24" s="207"/>
      <c r="CH24" s="207"/>
      <c r="CI24" s="207"/>
      <c r="CJ24" s="207"/>
      <c r="CK24" s="207"/>
      <c r="CL24" s="207"/>
      <c r="CM24" s="207"/>
      <c r="CN24" s="207"/>
      <c r="CO24" s="207"/>
      <c r="CP24" s="207"/>
      <c r="CQ24" s="207"/>
      <c r="CR24" s="207"/>
      <c r="CS24" s="207"/>
      <c r="CT24" s="207"/>
      <c r="CU24" s="207"/>
      <c r="CV24" s="207"/>
      <c r="CW24" s="207"/>
      <c r="CX24" s="207"/>
      <c r="CY24" s="207"/>
      <c r="CZ24" s="207"/>
      <c r="DA24" s="207"/>
      <c r="DB24" s="207"/>
      <c r="DC24" s="207"/>
      <c r="DD24" s="207"/>
      <c r="DE24" s="207"/>
      <c r="DF24" s="207"/>
      <c r="DG24" s="207"/>
      <c r="DH24" s="207"/>
      <c r="DI24" s="207"/>
      <c r="DJ24" s="207"/>
      <c r="DK24" s="207"/>
      <c r="DL24" s="207"/>
      <c r="DM24" s="207"/>
      <c r="DN24" s="207"/>
      <c r="DO24" s="207"/>
      <c r="DP24" s="207"/>
      <c r="DQ24" s="207"/>
      <c r="DR24" s="207"/>
      <c r="DS24" s="207"/>
      <c r="DT24" s="207"/>
      <c r="DU24" s="207"/>
      <c r="DV24" s="207"/>
      <c r="DW24" s="207"/>
      <c r="DX24" s="207"/>
      <c r="DY24" s="207"/>
      <c r="DZ24" s="207"/>
      <c r="EA24" s="207"/>
      <c r="EB24" s="207"/>
      <c r="EC24" s="207"/>
      <c r="ED24" s="207"/>
      <c r="EE24" s="207"/>
      <c r="EF24" s="207"/>
      <c r="EG24" s="207"/>
      <c r="EH24" s="207"/>
      <c r="EI24" s="207"/>
      <c r="EJ24" s="207"/>
      <c r="EK24" s="207"/>
      <c r="EL24" s="207"/>
      <c r="EM24" s="207"/>
      <c r="EN24" s="207"/>
      <c r="EO24" s="207"/>
      <c r="EP24" s="207"/>
      <c r="EQ24" s="207"/>
      <c r="ER24" s="207"/>
      <c r="ES24" s="207"/>
      <c r="ET24" s="207"/>
      <c r="EU24" s="207"/>
      <c r="EV24" s="207"/>
      <c r="EW24" s="207"/>
      <c r="EX24" s="207"/>
      <c r="EY24" s="207"/>
      <c r="EZ24" s="207"/>
      <c r="FA24" s="207"/>
      <c r="FB24" s="207"/>
      <c r="FC24" s="207"/>
      <c r="FD24" s="207"/>
      <c r="FE24" s="207"/>
      <c r="FF24" s="207"/>
      <c r="FG24" s="207"/>
      <c r="FH24" s="207"/>
      <c r="FI24" s="207"/>
      <c r="FJ24" s="207"/>
      <c r="FK24" s="207"/>
      <c r="FL24" s="207"/>
      <c r="FM24" s="207"/>
      <c r="FN24" s="207"/>
      <c r="FO24" s="207"/>
      <c r="FP24" s="207"/>
      <c r="FQ24" s="207"/>
      <c r="FR24" s="207"/>
      <c r="FS24" s="207"/>
      <c r="FT24" s="207"/>
      <c r="FU24" s="207"/>
      <c r="FV24" s="207"/>
      <c r="FW24" s="207"/>
      <c r="FX24" s="207"/>
      <c r="FY24" s="207"/>
      <c r="FZ24" s="207"/>
      <c r="GA24" s="207"/>
      <c r="GB24" s="207"/>
      <c r="GC24" s="207"/>
      <c r="GD24" s="207"/>
      <c r="GE24" s="207"/>
      <c r="GF24" s="207"/>
      <c r="GG24" s="207"/>
      <c r="GH24" s="207"/>
      <c r="GI24" s="207"/>
      <c r="GJ24" s="207"/>
      <c r="GK24" s="207"/>
      <c r="GL24" s="207"/>
      <c r="GM24" s="207"/>
      <c r="GN24" s="207"/>
      <c r="GO24" s="207"/>
      <c r="GP24" s="207"/>
      <c r="GQ24" s="207"/>
      <c r="GR24" s="207"/>
      <c r="GS24" s="207"/>
      <c r="GT24" s="207"/>
      <c r="GU24" s="207"/>
      <c r="GV24" s="207"/>
      <c r="GW24" s="207"/>
      <c r="GX24" s="207"/>
      <c r="GY24" s="207"/>
      <c r="GZ24" s="207"/>
      <c r="HA24" s="207"/>
      <c r="HB24" s="207"/>
      <c r="HC24" s="207"/>
      <c r="HD24" s="207"/>
      <c r="HE24" s="207"/>
      <c r="HF24" s="207"/>
      <c r="HG24" s="207"/>
      <c r="HH24" s="207"/>
      <c r="HI24" s="207"/>
      <c r="HJ24" s="207"/>
      <c r="HK24" s="207"/>
      <c r="HL24" s="207"/>
      <c r="HM24" s="207"/>
      <c r="HN24" s="207"/>
      <c r="HO24" s="207"/>
      <c r="HP24" s="207"/>
      <c r="HQ24" s="207"/>
      <c r="HR24" s="207"/>
      <c r="HS24" s="207"/>
      <c r="HT24" s="207"/>
      <c r="HU24" s="207"/>
      <c r="HV24" s="207"/>
      <c r="HW24" s="207"/>
      <c r="HX24" s="207"/>
      <c r="HY24" s="207"/>
      <c r="HZ24" s="207"/>
      <c r="IA24" s="207"/>
      <c r="IB24" s="207"/>
      <c r="IC24" s="207"/>
      <c r="ID24" s="207"/>
      <c r="IE24" s="207"/>
      <c r="IF24" s="207"/>
      <c r="IG24" s="207"/>
      <c r="IH24" s="207"/>
      <c r="II24" s="207"/>
      <c r="IJ24" s="207"/>
      <c r="IK24" s="207"/>
      <c r="IL24" s="207"/>
      <c r="IM24" s="207"/>
    </row>
    <row r="25" s="202" customFormat="1" ht="46.2" customHeight="1" spans="1:247">
      <c r="A25" s="213"/>
      <c r="B25" s="213"/>
      <c r="C25" s="95"/>
      <c r="D25" s="95"/>
      <c r="E25" s="95" t="s">
        <v>405</v>
      </c>
      <c r="F25" s="95" t="s">
        <v>57</v>
      </c>
      <c r="G25" s="95"/>
      <c r="H25" s="95"/>
      <c r="I25" s="95"/>
      <c r="J25" s="95"/>
      <c r="K25" s="95"/>
      <c r="L25" s="95"/>
      <c r="M25" s="95"/>
      <c r="N25" s="95"/>
      <c r="O25" s="95"/>
      <c r="P25" s="95"/>
      <c r="Q25" s="213"/>
      <c r="R25" s="213"/>
      <c r="S25" s="95"/>
      <c r="T25" s="95"/>
      <c r="U25" s="102"/>
      <c r="V25" s="95"/>
      <c r="W25" s="95"/>
      <c r="X25" s="213"/>
      <c r="Y25" s="224"/>
      <c r="Z25" s="95"/>
      <c r="AA25" s="213"/>
      <c r="AB25" s="207"/>
      <c r="AC25" s="207"/>
      <c r="AD25" s="207"/>
      <c r="AE25" s="207"/>
      <c r="AF25" s="207"/>
      <c r="AG25" s="207"/>
      <c r="AH25" s="207"/>
      <c r="AI25" s="207"/>
      <c r="AJ25" s="207"/>
      <c r="AK25" s="207"/>
      <c r="AL25" s="207"/>
      <c r="AM25" s="207"/>
      <c r="AN25" s="207"/>
      <c r="AO25" s="207"/>
      <c r="AP25" s="207"/>
      <c r="AQ25" s="207"/>
      <c r="AR25" s="207"/>
      <c r="AS25" s="207"/>
      <c r="AT25" s="207"/>
      <c r="AU25" s="207"/>
      <c r="AV25" s="207"/>
      <c r="AW25" s="207"/>
      <c r="AX25" s="207"/>
      <c r="AY25" s="207"/>
      <c r="AZ25" s="207"/>
      <c r="BA25" s="207"/>
      <c r="BB25" s="207"/>
      <c r="BC25" s="207"/>
      <c r="BD25" s="207"/>
      <c r="BE25" s="207"/>
      <c r="BF25" s="207"/>
      <c r="BG25" s="207"/>
      <c r="BH25" s="207"/>
      <c r="BI25" s="207"/>
      <c r="BJ25" s="207"/>
      <c r="BK25" s="207"/>
      <c r="BL25" s="207"/>
      <c r="BM25" s="207"/>
      <c r="BN25" s="207"/>
      <c r="BO25" s="207"/>
      <c r="BP25" s="207"/>
      <c r="BQ25" s="207"/>
      <c r="BR25" s="207"/>
      <c r="BS25" s="207"/>
      <c r="BT25" s="207"/>
      <c r="BU25" s="207"/>
      <c r="BV25" s="207"/>
      <c r="BW25" s="207"/>
      <c r="BX25" s="207"/>
      <c r="BY25" s="207"/>
      <c r="BZ25" s="207"/>
      <c r="CA25" s="207"/>
      <c r="CB25" s="207"/>
      <c r="CC25" s="207"/>
      <c r="CD25" s="207"/>
      <c r="CE25" s="207"/>
      <c r="CF25" s="207"/>
      <c r="CG25" s="207"/>
      <c r="CH25" s="207"/>
      <c r="CI25" s="207"/>
      <c r="CJ25" s="207"/>
      <c r="CK25" s="207"/>
      <c r="CL25" s="207"/>
      <c r="CM25" s="207"/>
      <c r="CN25" s="207"/>
      <c r="CO25" s="207"/>
      <c r="CP25" s="207"/>
      <c r="CQ25" s="207"/>
      <c r="CR25" s="207"/>
      <c r="CS25" s="207"/>
      <c r="CT25" s="207"/>
      <c r="CU25" s="207"/>
      <c r="CV25" s="207"/>
      <c r="CW25" s="207"/>
      <c r="CX25" s="207"/>
      <c r="CY25" s="207"/>
      <c r="CZ25" s="207"/>
      <c r="DA25" s="207"/>
      <c r="DB25" s="207"/>
      <c r="DC25" s="207"/>
      <c r="DD25" s="207"/>
      <c r="DE25" s="207"/>
      <c r="DF25" s="207"/>
      <c r="DG25" s="207"/>
      <c r="DH25" s="207"/>
      <c r="DI25" s="207"/>
      <c r="DJ25" s="207"/>
      <c r="DK25" s="207"/>
      <c r="DL25" s="207"/>
      <c r="DM25" s="207"/>
      <c r="DN25" s="207"/>
      <c r="DO25" s="207"/>
      <c r="DP25" s="207"/>
      <c r="DQ25" s="207"/>
      <c r="DR25" s="207"/>
      <c r="DS25" s="207"/>
      <c r="DT25" s="207"/>
      <c r="DU25" s="207"/>
      <c r="DV25" s="207"/>
      <c r="DW25" s="207"/>
      <c r="DX25" s="207"/>
      <c r="DY25" s="207"/>
      <c r="DZ25" s="207"/>
      <c r="EA25" s="207"/>
      <c r="EB25" s="207"/>
      <c r="EC25" s="207"/>
      <c r="ED25" s="207"/>
      <c r="EE25" s="207"/>
      <c r="EF25" s="207"/>
      <c r="EG25" s="207"/>
      <c r="EH25" s="207"/>
      <c r="EI25" s="207"/>
      <c r="EJ25" s="207"/>
      <c r="EK25" s="207"/>
      <c r="EL25" s="207"/>
      <c r="EM25" s="207"/>
      <c r="EN25" s="207"/>
      <c r="EO25" s="207"/>
      <c r="EP25" s="207"/>
      <c r="EQ25" s="207"/>
      <c r="ER25" s="207"/>
      <c r="ES25" s="207"/>
      <c r="ET25" s="207"/>
      <c r="EU25" s="207"/>
      <c r="EV25" s="207"/>
      <c r="EW25" s="207"/>
      <c r="EX25" s="207"/>
      <c r="EY25" s="207"/>
      <c r="EZ25" s="207"/>
      <c r="FA25" s="207"/>
      <c r="FB25" s="207"/>
      <c r="FC25" s="207"/>
      <c r="FD25" s="207"/>
      <c r="FE25" s="207"/>
      <c r="FF25" s="207"/>
      <c r="FG25" s="207"/>
      <c r="FH25" s="207"/>
      <c r="FI25" s="207"/>
      <c r="FJ25" s="207"/>
      <c r="FK25" s="207"/>
      <c r="FL25" s="207"/>
      <c r="FM25" s="207"/>
      <c r="FN25" s="207"/>
      <c r="FO25" s="207"/>
      <c r="FP25" s="207"/>
      <c r="FQ25" s="207"/>
      <c r="FR25" s="207"/>
      <c r="FS25" s="207"/>
      <c r="FT25" s="207"/>
      <c r="FU25" s="207"/>
      <c r="FV25" s="207"/>
      <c r="FW25" s="207"/>
      <c r="FX25" s="207"/>
      <c r="FY25" s="207"/>
      <c r="FZ25" s="207"/>
      <c r="GA25" s="207"/>
      <c r="GB25" s="207"/>
      <c r="GC25" s="207"/>
      <c r="GD25" s="207"/>
      <c r="GE25" s="207"/>
      <c r="GF25" s="207"/>
      <c r="GG25" s="207"/>
      <c r="GH25" s="207"/>
      <c r="GI25" s="207"/>
      <c r="GJ25" s="207"/>
      <c r="GK25" s="207"/>
      <c r="GL25" s="207"/>
      <c r="GM25" s="207"/>
      <c r="GN25" s="207"/>
      <c r="GO25" s="207"/>
      <c r="GP25" s="207"/>
      <c r="GQ25" s="207"/>
      <c r="GR25" s="207"/>
      <c r="GS25" s="207"/>
      <c r="GT25" s="207"/>
      <c r="GU25" s="207"/>
      <c r="GV25" s="207"/>
      <c r="GW25" s="207"/>
      <c r="GX25" s="207"/>
      <c r="GY25" s="207"/>
      <c r="GZ25" s="207"/>
      <c r="HA25" s="207"/>
      <c r="HB25" s="207"/>
      <c r="HC25" s="207"/>
      <c r="HD25" s="207"/>
      <c r="HE25" s="207"/>
      <c r="HF25" s="207"/>
      <c r="HG25" s="207"/>
      <c r="HH25" s="207"/>
      <c r="HI25" s="207"/>
      <c r="HJ25" s="207"/>
      <c r="HK25" s="207"/>
      <c r="HL25" s="207"/>
      <c r="HM25" s="207"/>
      <c r="HN25" s="207"/>
      <c r="HO25" s="207"/>
      <c r="HP25" s="207"/>
      <c r="HQ25" s="207"/>
      <c r="HR25" s="207"/>
      <c r="HS25" s="207"/>
      <c r="HT25" s="207"/>
      <c r="HU25" s="207"/>
      <c r="HV25" s="207"/>
      <c r="HW25" s="207"/>
      <c r="HX25" s="207"/>
      <c r="HY25" s="207"/>
      <c r="HZ25" s="207"/>
      <c r="IA25" s="207"/>
      <c r="IB25" s="207"/>
      <c r="IC25" s="207"/>
      <c r="ID25" s="207"/>
      <c r="IE25" s="207"/>
      <c r="IF25" s="207"/>
      <c r="IG25" s="207"/>
      <c r="IH25" s="207"/>
      <c r="II25" s="207"/>
      <c r="IJ25" s="207"/>
      <c r="IK25" s="207"/>
      <c r="IL25" s="207"/>
      <c r="IM25" s="207"/>
    </row>
    <row r="26" s="203" customFormat="1" ht="46.2" customHeight="1" spans="1:27">
      <c r="A26" s="213">
        <v>49</v>
      </c>
      <c r="B26" s="213" t="s">
        <v>371</v>
      </c>
      <c r="C26" s="95" t="s">
        <v>98</v>
      </c>
      <c r="D26" s="95"/>
      <c r="E26" s="95" t="s">
        <v>406</v>
      </c>
      <c r="F26" s="95" t="s">
        <v>407</v>
      </c>
      <c r="G26" s="95" t="s">
        <v>408</v>
      </c>
      <c r="H26" s="213" t="s">
        <v>58</v>
      </c>
      <c r="I26" s="95" t="s">
        <v>409</v>
      </c>
      <c r="J26" s="217" t="s">
        <v>52</v>
      </c>
      <c r="K26" s="214"/>
      <c r="L26" s="214"/>
      <c r="M26" s="214"/>
      <c r="N26" s="214"/>
      <c r="O26" s="214"/>
      <c r="P26" s="214"/>
      <c r="Q26" s="217" t="s">
        <v>52</v>
      </c>
      <c r="R26" s="214"/>
      <c r="S26" s="95" t="s">
        <v>410</v>
      </c>
      <c r="T26" s="95" t="s">
        <v>411</v>
      </c>
      <c r="U26" s="102"/>
      <c r="V26" s="95" t="s">
        <v>412</v>
      </c>
      <c r="W26" s="213">
        <v>11.15</v>
      </c>
      <c r="X26" s="213">
        <v>552.58</v>
      </c>
      <c r="Y26" s="224"/>
      <c r="Z26" s="213">
        <v>12.5</v>
      </c>
      <c r="AA26" s="213"/>
    </row>
    <row r="27" s="203" customFormat="1" ht="46.2" customHeight="1" spans="1:27">
      <c r="A27" s="213">
        <v>50</v>
      </c>
      <c r="B27" s="213" t="s">
        <v>371</v>
      </c>
      <c r="C27" s="95"/>
      <c r="D27" s="95"/>
      <c r="E27" s="95" t="s">
        <v>413</v>
      </c>
      <c r="F27" s="95" t="s">
        <v>407</v>
      </c>
      <c r="G27" s="95"/>
      <c r="H27" s="213"/>
      <c r="I27" s="95"/>
      <c r="J27" s="217" t="s">
        <v>52</v>
      </c>
      <c r="K27" s="214"/>
      <c r="L27" s="214"/>
      <c r="M27" s="214"/>
      <c r="N27" s="214"/>
      <c r="O27" s="214"/>
      <c r="P27" s="214"/>
      <c r="Q27" s="217" t="s">
        <v>52</v>
      </c>
      <c r="R27" s="214"/>
      <c r="S27" s="95"/>
      <c r="T27" s="95"/>
      <c r="U27" s="102"/>
      <c r="V27" s="95"/>
      <c r="W27" s="213"/>
      <c r="X27" s="213"/>
      <c r="Y27" s="224"/>
      <c r="Z27" s="213"/>
      <c r="AA27" s="213"/>
    </row>
    <row r="28" s="203" customFormat="1" ht="46.2" customHeight="1" spans="1:27">
      <c r="A28" s="213">
        <v>51</v>
      </c>
      <c r="B28" s="213" t="s">
        <v>371</v>
      </c>
      <c r="C28" s="95"/>
      <c r="D28" s="95"/>
      <c r="E28" s="95" t="s">
        <v>414</v>
      </c>
      <c r="F28" s="95" t="s">
        <v>407</v>
      </c>
      <c r="G28" s="95"/>
      <c r="H28" s="213"/>
      <c r="I28" s="95"/>
      <c r="J28" s="217" t="s">
        <v>52</v>
      </c>
      <c r="K28" s="214"/>
      <c r="L28" s="214"/>
      <c r="M28" s="214"/>
      <c r="N28" s="214"/>
      <c r="O28" s="214"/>
      <c r="P28" s="214"/>
      <c r="Q28" s="217" t="s">
        <v>52</v>
      </c>
      <c r="R28" s="214"/>
      <c r="S28" s="95"/>
      <c r="T28" s="95"/>
      <c r="U28" s="102"/>
      <c r="V28" s="95"/>
      <c r="W28" s="213"/>
      <c r="X28" s="213"/>
      <c r="Y28" s="224"/>
      <c r="Z28" s="213"/>
      <c r="AA28" s="213"/>
    </row>
    <row r="29" s="203" customFormat="1" ht="46.2" customHeight="1" spans="1:27">
      <c r="A29" s="213">
        <v>52</v>
      </c>
      <c r="B29" s="213" t="s">
        <v>371</v>
      </c>
      <c r="C29" s="95"/>
      <c r="D29" s="95"/>
      <c r="E29" s="95" t="s">
        <v>415</v>
      </c>
      <c r="F29" s="95" t="s">
        <v>407</v>
      </c>
      <c r="G29" s="95"/>
      <c r="H29" s="213"/>
      <c r="I29" s="95"/>
      <c r="J29" s="217" t="s">
        <v>52</v>
      </c>
      <c r="K29" s="214"/>
      <c r="L29" s="214"/>
      <c r="M29" s="214"/>
      <c r="N29" s="214"/>
      <c r="O29" s="214"/>
      <c r="P29" s="214"/>
      <c r="Q29" s="217" t="s">
        <v>52</v>
      </c>
      <c r="R29" s="214"/>
      <c r="S29" s="95"/>
      <c r="T29" s="95"/>
      <c r="U29" s="102"/>
      <c r="V29" s="95"/>
      <c r="W29" s="213"/>
      <c r="X29" s="213"/>
      <c r="Y29" s="224"/>
      <c r="Z29" s="213"/>
      <c r="AA29" s="213"/>
    </row>
    <row r="30" s="203" customFormat="1" ht="46.2" customHeight="1" spans="1:27">
      <c r="A30" s="213">
        <v>53</v>
      </c>
      <c r="B30" s="213" t="s">
        <v>371</v>
      </c>
      <c r="C30" s="95"/>
      <c r="D30" s="95"/>
      <c r="E30" s="95" t="s">
        <v>416</v>
      </c>
      <c r="F30" s="95" t="s">
        <v>407</v>
      </c>
      <c r="G30" s="95"/>
      <c r="H30" s="213"/>
      <c r="I30" s="95"/>
      <c r="J30" s="217" t="s">
        <v>52</v>
      </c>
      <c r="K30" s="214"/>
      <c r="L30" s="214"/>
      <c r="M30" s="214"/>
      <c r="N30" s="214"/>
      <c r="O30" s="214"/>
      <c r="P30" s="214"/>
      <c r="Q30" s="217" t="s">
        <v>52</v>
      </c>
      <c r="R30" s="214"/>
      <c r="S30" s="95"/>
      <c r="T30" s="95"/>
      <c r="U30" s="102"/>
      <c r="V30" s="95"/>
      <c r="W30" s="213"/>
      <c r="X30" s="213"/>
      <c r="Y30" s="224"/>
      <c r="Z30" s="213"/>
      <c r="AA30" s="213"/>
    </row>
    <row r="31" s="203" customFormat="1" ht="46.2" customHeight="1" spans="1:27">
      <c r="A31" s="213">
        <v>54</v>
      </c>
      <c r="B31" s="213" t="s">
        <v>371</v>
      </c>
      <c r="C31" s="95"/>
      <c r="D31" s="95"/>
      <c r="E31" s="95" t="s">
        <v>417</v>
      </c>
      <c r="F31" s="95" t="s">
        <v>407</v>
      </c>
      <c r="G31" s="95"/>
      <c r="H31" s="213"/>
      <c r="I31" s="95"/>
      <c r="J31" s="217" t="s">
        <v>52</v>
      </c>
      <c r="K31" s="214"/>
      <c r="L31" s="214"/>
      <c r="M31" s="214"/>
      <c r="N31" s="214"/>
      <c r="O31" s="214"/>
      <c r="P31" s="214"/>
      <c r="Q31" s="217" t="s">
        <v>52</v>
      </c>
      <c r="R31" s="214"/>
      <c r="S31" s="95"/>
      <c r="T31" s="95"/>
      <c r="U31" s="102"/>
      <c r="V31" s="95"/>
      <c r="W31" s="213"/>
      <c r="X31" s="213"/>
      <c r="Y31" s="224"/>
      <c r="Z31" s="213"/>
      <c r="AA31" s="213"/>
    </row>
    <row r="32" s="203" customFormat="1" ht="46.2" customHeight="1" spans="1:27">
      <c r="A32" s="213">
        <v>55</v>
      </c>
      <c r="B32" s="213" t="s">
        <v>371</v>
      </c>
      <c r="C32" s="95"/>
      <c r="D32" s="95"/>
      <c r="E32" s="95" t="s">
        <v>418</v>
      </c>
      <c r="F32" s="95" t="s">
        <v>407</v>
      </c>
      <c r="G32" s="95"/>
      <c r="H32" s="213"/>
      <c r="I32" s="95"/>
      <c r="J32" s="217" t="s">
        <v>52</v>
      </c>
      <c r="K32" s="214"/>
      <c r="L32" s="214"/>
      <c r="M32" s="214"/>
      <c r="N32" s="214"/>
      <c r="O32" s="214"/>
      <c r="P32" s="214"/>
      <c r="Q32" s="217" t="s">
        <v>52</v>
      </c>
      <c r="R32" s="214"/>
      <c r="S32" s="95"/>
      <c r="T32" s="95"/>
      <c r="U32" s="102"/>
      <c r="V32" s="95"/>
      <c r="W32" s="213"/>
      <c r="X32" s="213"/>
      <c r="Y32" s="224"/>
      <c r="Z32" s="213"/>
      <c r="AA32" s="213"/>
    </row>
    <row r="33" s="203" customFormat="1" ht="46.2" customHeight="1" spans="1:27">
      <c r="A33" s="213">
        <v>56</v>
      </c>
      <c r="B33" s="213" t="s">
        <v>371</v>
      </c>
      <c r="C33" s="95"/>
      <c r="D33" s="95"/>
      <c r="E33" s="95" t="s">
        <v>419</v>
      </c>
      <c r="F33" s="95" t="s">
        <v>407</v>
      </c>
      <c r="G33" s="95"/>
      <c r="H33" s="213"/>
      <c r="I33" s="95"/>
      <c r="J33" s="217" t="s">
        <v>52</v>
      </c>
      <c r="K33" s="214"/>
      <c r="L33" s="214"/>
      <c r="M33" s="214"/>
      <c r="N33" s="214"/>
      <c r="O33" s="214"/>
      <c r="P33" s="214"/>
      <c r="Q33" s="217" t="s">
        <v>52</v>
      </c>
      <c r="R33" s="214"/>
      <c r="S33" s="95"/>
      <c r="T33" s="95"/>
      <c r="U33" s="102"/>
      <c r="V33" s="95"/>
      <c r="W33" s="213"/>
      <c r="X33" s="213"/>
      <c r="Y33" s="224"/>
      <c r="Z33" s="213"/>
      <c r="AA33" s="213"/>
    </row>
    <row r="34" s="202" customFormat="1" ht="46.2" customHeight="1" spans="1:27">
      <c r="A34" s="214" t="s">
        <v>142</v>
      </c>
      <c r="B34" s="214"/>
      <c r="C34" s="214"/>
      <c r="D34" s="214"/>
      <c r="E34" s="214"/>
      <c r="F34" s="214"/>
      <c r="G34" s="214"/>
      <c r="H34" s="213"/>
      <c r="I34" s="213"/>
      <c r="J34" s="214"/>
      <c r="K34" s="214"/>
      <c r="L34" s="214"/>
      <c r="M34" s="214"/>
      <c r="N34" s="214"/>
      <c r="O34" s="214"/>
      <c r="P34" s="214"/>
      <c r="Q34" s="214"/>
      <c r="R34" s="214"/>
      <c r="S34" s="214"/>
      <c r="T34" s="214"/>
      <c r="U34" s="222"/>
      <c r="V34" s="214"/>
      <c r="W34" s="214"/>
      <c r="X34" s="214"/>
      <c r="Y34" s="222"/>
      <c r="Z34" s="214"/>
      <c r="AA34" s="213"/>
    </row>
    <row r="35" s="202" customFormat="1" ht="42" customHeight="1" spans="1:247">
      <c r="A35" s="213">
        <v>1</v>
      </c>
      <c r="B35" s="213" t="s">
        <v>371</v>
      </c>
      <c r="C35" s="95" t="s">
        <v>420</v>
      </c>
      <c r="D35" s="95" t="s">
        <v>421</v>
      </c>
      <c r="E35" s="95" t="s">
        <v>422</v>
      </c>
      <c r="F35" s="213" t="s">
        <v>48</v>
      </c>
      <c r="G35" s="215" t="s">
        <v>423</v>
      </c>
      <c r="H35" s="213" t="s">
        <v>58</v>
      </c>
      <c r="I35" s="95" t="s">
        <v>374</v>
      </c>
      <c r="J35" s="213" t="s">
        <v>58</v>
      </c>
      <c r="K35" s="214"/>
      <c r="L35" s="214"/>
      <c r="M35" s="214"/>
      <c r="N35" s="95" t="s">
        <v>375</v>
      </c>
      <c r="O35" s="214"/>
      <c r="P35" s="214"/>
      <c r="Q35" s="214" t="s">
        <v>25</v>
      </c>
      <c r="R35" s="214"/>
      <c r="S35" s="95" t="s">
        <v>376</v>
      </c>
      <c r="T35" s="215" t="s">
        <v>424</v>
      </c>
      <c r="U35" s="221"/>
      <c r="V35" s="95" t="s">
        <v>378</v>
      </c>
      <c r="W35" s="213">
        <v>41.76</v>
      </c>
      <c r="X35" s="213">
        <v>528.66</v>
      </c>
      <c r="Y35" s="224"/>
      <c r="Z35" s="213">
        <v>82.88</v>
      </c>
      <c r="AA35" s="213" t="s">
        <v>379</v>
      </c>
      <c r="AB35" s="207"/>
      <c r="AC35" s="207"/>
      <c r="AD35" s="207"/>
      <c r="AE35" s="207"/>
      <c r="AF35" s="207"/>
      <c r="AG35" s="207"/>
      <c r="AH35" s="207"/>
      <c r="AI35" s="207"/>
      <c r="AJ35" s="207"/>
      <c r="AK35" s="207"/>
      <c r="AL35" s="207"/>
      <c r="AM35" s="207"/>
      <c r="AN35" s="207"/>
      <c r="AO35" s="207"/>
      <c r="AP35" s="207"/>
      <c r="AQ35" s="207"/>
      <c r="AR35" s="207"/>
      <c r="AS35" s="207"/>
      <c r="AT35" s="207"/>
      <c r="AU35" s="207"/>
      <c r="AV35" s="207"/>
      <c r="AW35" s="207"/>
      <c r="AX35" s="207"/>
      <c r="AY35" s="207"/>
      <c r="AZ35" s="207"/>
      <c r="BA35" s="207"/>
      <c r="BB35" s="207"/>
      <c r="BC35" s="207"/>
      <c r="BD35" s="207"/>
      <c r="BE35" s="207"/>
      <c r="BF35" s="207"/>
      <c r="BG35" s="207"/>
      <c r="BH35" s="207"/>
      <c r="BI35" s="207"/>
      <c r="BJ35" s="207"/>
      <c r="BK35" s="207"/>
      <c r="BL35" s="207"/>
      <c r="BM35" s="207"/>
      <c r="BN35" s="207"/>
      <c r="BO35" s="207"/>
      <c r="BP35" s="207"/>
      <c r="BQ35" s="207"/>
      <c r="BR35" s="207"/>
      <c r="BS35" s="207"/>
      <c r="BT35" s="207"/>
      <c r="BU35" s="207"/>
      <c r="BV35" s="207"/>
      <c r="BW35" s="207"/>
      <c r="BX35" s="207"/>
      <c r="BY35" s="207"/>
      <c r="BZ35" s="207"/>
      <c r="CA35" s="207"/>
      <c r="CB35" s="207"/>
      <c r="CC35" s="207"/>
      <c r="CD35" s="207"/>
      <c r="CE35" s="207"/>
      <c r="CF35" s="207"/>
      <c r="CG35" s="207"/>
      <c r="CH35" s="207"/>
      <c r="CI35" s="207"/>
      <c r="CJ35" s="207"/>
      <c r="CK35" s="207"/>
      <c r="CL35" s="207"/>
      <c r="CM35" s="207"/>
      <c r="CN35" s="207"/>
      <c r="CO35" s="207"/>
      <c r="CP35" s="207"/>
      <c r="CQ35" s="207"/>
      <c r="CR35" s="207"/>
      <c r="CS35" s="207"/>
      <c r="CT35" s="207"/>
      <c r="CU35" s="207"/>
      <c r="CV35" s="207"/>
      <c r="CW35" s="207"/>
      <c r="CX35" s="207"/>
      <c r="CY35" s="207"/>
      <c r="CZ35" s="207"/>
      <c r="DA35" s="207"/>
      <c r="DB35" s="207"/>
      <c r="DC35" s="207"/>
      <c r="DD35" s="207"/>
      <c r="DE35" s="207"/>
      <c r="DF35" s="207"/>
      <c r="DG35" s="207"/>
      <c r="DH35" s="207"/>
      <c r="DI35" s="207"/>
      <c r="DJ35" s="207"/>
      <c r="DK35" s="207"/>
      <c r="DL35" s="207"/>
      <c r="DM35" s="207"/>
      <c r="DN35" s="207"/>
      <c r="DO35" s="207"/>
      <c r="DP35" s="207"/>
      <c r="DQ35" s="207"/>
      <c r="DR35" s="207"/>
      <c r="DS35" s="207"/>
      <c r="DT35" s="207"/>
      <c r="DU35" s="207"/>
      <c r="DV35" s="207"/>
      <c r="DW35" s="207"/>
      <c r="DX35" s="207"/>
      <c r="DY35" s="207"/>
      <c r="DZ35" s="207"/>
      <c r="EA35" s="207"/>
      <c r="EB35" s="207"/>
      <c r="EC35" s="207"/>
      <c r="ED35" s="207"/>
      <c r="EE35" s="207"/>
      <c r="EF35" s="207"/>
      <c r="EG35" s="207"/>
      <c r="EH35" s="207"/>
      <c r="EI35" s="207"/>
      <c r="EJ35" s="207"/>
      <c r="EK35" s="207"/>
      <c r="EL35" s="207"/>
      <c r="EM35" s="207"/>
      <c r="EN35" s="207"/>
      <c r="EO35" s="207"/>
      <c r="EP35" s="207"/>
      <c r="EQ35" s="207"/>
      <c r="ER35" s="207"/>
      <c r="ES35" s="207"/>
      <c r="ET35" s="207"/>
      <c r="EU35" s="207"/>
      <c r="EV35" s="207"/>
      <c r="EW35" s="207"/>
      <c r="EX35" s="207"/>
      <c r="EY35" s="207"/>
      <c r="EZ35" s="207"/>
      <c r="FA35" s="207"/>
      <c r="FB35" s="207"/>
      <c r="FC35" s="207"/>
      <c r="FD35" s="207"/>
      <c r="FE35" s="207"/>
      <c r="FF35" s="207"/>
      <c r="FG35" s="207"/>
      <c r="FH35" s="207"/>
      <c r="FI35" s="207"/>
      <c r="FJ35" s="207"/>
      <c r="FK35" s="207"/>
      <c r="FL35" s="207"/>
      <c r="FM35" s="207"/>
      <c r="FN35" s="207"/>
      <c r="FO35" s="207"/>
      <c r="FP35" s="207"/>
      <c r="FQ35" s="207"/>
      <c r="FR35" s="207"/>
      <c r="FS35" s="207"/>
      <c r="FT35" s="207"/>
      <c r="FU35" s="207"/>
      <c r="FV35" s="207"/>
      <c r="FW35" s="207"/>
      <c r="FX35" s="207"/>
      <c r="FY35" s="207"/>
      <c r="FZ35" s="207"/>
      <c r="GA35" s="207"/>
      <c r="GB35" s="207"/>
      <c r="GC35" s="207"/>
      <c r="GD35" s="207"/>
      <c r="GE35" s="207"/>
      <c r="GF35" s="207"/>
      <c r="GG35" s="207"/>
      <c r="GH35" s="207"/>
      <c r="GI35" s="207"/>
      <c r="GJ35" s="207"/>
      <c r="GK35" s="207"/>
      <c r="GL35" s="207"/>
      <c r="GM35" s="207"/>
      <c r="GN35" s="207"/>
      <c r="GO35" s="207"/>
      <c r="GP35" s="207"/>
      <c r="GQ35" s="207"/>
      <c r="GR35" s="207"/>
      <c r="GS35" s="207"/>
      <c r="GT35" s="207"/>
      <c r="GU35" s="207"/>
      <c r="GV35" s="207"/>
      <c r="GW35" s="207"/>
      <c r="GX35" s="207"/>
      <c r="GY35" s="207"/>
      <c r="GZ35" s="207"/>
      <c r="HA35" s="207"/>
      <c r="HB35" s="207"/>
      <c r="HC35" s="207"/>
      <c r="HD35" s="207"/>
      <c r="HE35" s="207"/>
      <c r="HF35" s="207"/>
      <c r="HG35" s="207"/>
      <c r="HH35" s="207"/>
      <c r="HI35" s="207"/>
      <c r="HJ35" s="207"/>
      <c r="HK35" s="207"/>
      <c r="HL35" s="207"/>
      <c r="HM35" s="207"/>
      <c r="HN35" s="207"/>
      <c r="HO35" s="207"/>
      <c r="HP35" s="207"/>
      <c r="HQ35" s="207"/>
      <c r="HR35" s="207"/>
      <c r="HS35" s="207"/>
      <c r="HT35" s="207"/>
      <c r="HU35" s="207"/>
      <c r="HV35" s="207"/>
      <c r="HW35" s="207"/>
      <c r="HX35" s="207"/>
      <c r="HY35" s="207"/>
      <c r="HZ35" s="207"/>
      <c r="IA35" s="207"/>
      <c r="IB35" s="207"/>
      <c r="IC35" s="207"/>
      <c r="ID35" s="207"/>
      <c r="IE35" s="207"/>
      <c r="IF35" s="207"/>
      <c r="IG35" s="207"/>
      <c r="IH35" s="207"/>
      <c r="II35" s="207"/>
      <c r="IJ35" s="207"/>
      <c r="IK35" s="207"/>
      <c r="IL35" s="207"/>
      <c r="IM35" s="207"/>
    </row>
    <row r="36" s="202" customFormat="1" ht="42" customHeight="1" spans="1:27">
      <c r="A36" s="213">
        <v>2</v>
      </c>
      <c r="B36" s="213" t="s">
        <v>371</v>
      </c>
      <c r="C36" s="95"/>
      <c r="D36" s="95"/>
      <c r="E36" s="95" t="s">
        <v>425</v>
      </c>
      <c r="F36" s="213" t="s">
        <v>48</v>
      </c>
      <c r="G36" s="95" t="s">
        <v>423</v>
      </c>
      <c r="H36" s="213" t="s">
        <v>58</v>
      </c>
      <c r="I36" s="95" t="s">
        <v>128</v>
      </c>
      <c r="J36" s="213" t="s">
        <v>58</v>
      </c>
      <c r="K36" s="213"/>
      <c r="L36" s="213"/>
      <c r="M36" s="213"/>
      <c r="N36" s="95"/>
      <c r="O36" s="213"/>
      <c r="P36" s="213"/>
      <c r="Q36" s="213" t="s">
        <v>25</v>
      </c>
      <c r="R36" s="213"/>
      <c r="S36" s="95"/>
      <c r="T36" s="95" t="s">
        <v>390</v>
      </c>
      <c r="U36" s="102"/>
      <c r="V36" s="95"/>
      <c r="W36" s="213"/>
      <c r="X36" s="213">
        <v>1376.23</v>
      </c>
      <c r="Y36" s="224"/>
      <c r="Z36" s="213"/>
      <c r="AA36" s="213" t="s">
        <v>391</v>
      </c>
    </row>
    <row r="37" s="202" customFormat="1" ht="42" customHeight="1" spans="1:27">
      <c r="A37" s="213"/>
      <c r="B37" s="213"/>
      <c r="C37" s="95"/>
      <c r="D37" s="95"/>
      <c r="E37" s="95" t="s">
        <v>426</v>
      </c>
      <c r="F37" s="213" t="s">
        <v>48</v>
      </c>
      <c r="G37" s="95"/>
      <c r="H37" s="213"/>
      <c r="I37" s="95"/>
      <c r="J37" s="213"/>
      <c r="K37" s="213"/>
      <c r="L37" s="213"/>
      <c r="M37" s="213"/>
      <c r="N37" s="95"/>
      <c r="O37" s="213"/>
      <c r="P37" s="213"/>
      <c r="Q37" s="213"/>
      <c r="R37" s="213"/>
      <c r="S37" s="95"/>
      <c r="T37" s="95"/>
      <c r="U37" s="102"/>
      <c r="V37" s="95"/>
      <c r="W37" s="213"/>
      <c r="X37" s="213"/>
      <c r="Y37" s="224"/>
      <c r="Z37" s="213"/>
      <c r="AA37" s="213"/>
    </row>
    <row r="38" s="202" customFormat="1" ht="42" customHeight="1" spans="1:27">
      <c r="A38" s="213">
        <v>3</v>
      </c>
      <c r="B38" s="213" t="s">
        <v>371</v>
      </c>
      <c r="C38" s="95"/>
      <c r="D38" s="95"/>
      <c r="E38" s="95" t="s">
        <v>427</v>
      </c>
      <c r="F38" s="213" t="s">
        <v>48</v>
      </c>
      <c r="G38" s="215" t="s">
        <v>423</v>
      </c>
      <c r="H38" s="213" t="s">
        <v>58</v>
      </c>
      <c r="I38" s="95" t="s">
        <v>374</v>
      </c>
      <c r="J38" s="213" t="s">
        <v>58</v>
      </c>
      <c r="K38" s="214"/>
      <c r="L38" s="214"/>
      <c r="M38" s="214"/>
      <c r="N38" s="95"/>
      <c r="O38" s="214"/>
      <c r="P38" s="214"/>
      <c r="Q38" s="214" t="s">
        <v>25</v>
      </c>
      <c r="R38" s="214"/>
      <c r="S38" s="95"/>
      <c r="T38" s="215" t="s">
        <v>428</v>
      </c>
      <c r="U38" s="221"/>
      <c r="V38" s="95"/>
      <c r="W38" s="213"/>
      <c r="X38" s="213">
        <v>1219.43</v>
      </c>
      <c r="Y38" s="224"/>
      <c r="Z38" s="213"/>
      <c r="AA38" s="213" t="s">
        <v>396</v>
      </c>
    </row>
    <row r="39" s="204" customFormat="1" ht="42" customHeight="1" spans="1:27">
      <c r="A39" s="213" t="s">
        <v>429</v>
      </c>
      <c r="B39" s="213"/>
      <c r="C39" s="213"/>
      <c r="D39" s="213"/>
      <c r="E39" s="213"/>
      <c r="F39" s="213"/>
      <c r="G39" s="213"/>
      <c r="H39" s="214"/>
      <c r="I39" s="214"/>
      <c r="J39" s="214"/>
      <c r="K39" s="214"/>
      <c r="L39" s="214"/>
      <c r="M39" s="214"/>
      <c r="N39" s="214"/>
      <c r="O39" s="214"/>
      <c r="P39" s="214"/>
      <c r="Q39" s="214"/>
      <c r="R39" s="214"/>
      <c r="S39" s="214"/>
      <c r="T39" s="214"/>
      <c r="U39" s="222"/>
      <c r="V39" s="214"/>
      <c r="W39" s="214"/>
      <c r="X39" s="214"/>
      <c r="Y39" s="222"/>
      <c r="Z39" s="214"/>
      <c r="AA39" s="214"/>
    </row>
    <row r="40" s="204" customFormat="1" ht="42" customHeight="1" spans="1:27">
      <c r="A40" s="213">
        <v>1</v>
      </c>
      <c r="B40" s="213" t="s">
        <v>371</v>
      </c>
      <c r="C40" s="95" t="s">
        <v>430</v>
      </c>
      <c r="D40" s="95" t="s">
        <v>431</v>
      </c>
      <c r="E40" s="95" t="s">
        <v>432</v>
      </c>
      <c r="F40" s="213" t="s">
        <v>48</v>
      </c>
      <c r="G40" s="95" t="s">
        <v>433</v>
      </c>
      <c r="H40" s="213" t="s">
        <v>58</v>
      </c>
      <c r="I40" s="95" t="s">
        <v>128</v>
      </c>
      <c r="J40" s="213" t="s">
        <v>58</v>
      </c>
      <c r="K40" s="213"/>
      <c r="L40" s="213"/>
      <c r="M40" s="213"/>
      <c r="N40" s="95" t="s">
        <v>375</v>
      </c>
      <c r="O40" s="213"/>
      <c r="P40" s="213"/>
      <c r="Q40" s="213" t="s">
        <v>25</v>
      </c>
      <c r="R40" s="213"/>
      <c r="S40" s="95" t="s">
        <v>410</v>
      </c>
      <c r="T40" s="95" t="s">
        <v>390</v>
      </c>
      <c r="U40" s="102"/>
      <c r="V40" s="95" t="s">
        <v>378</v>
      </c>
      <c r="W40" s="213">
        <v>74.8</v>
      </c>
      <c r="X40" s="213">
        <v>1221.48</v>
      </c>
      <c r="Y40" s="224"/>
      <c r="Z40" s="213">
        <v>115.96</v>
      </c>
      <c r="AA40" s="213" t="s">
        <v>379</v>
      </c>
    </row>
    <row r="41" s="204" customFormat="1" ht="42" customHeight="1" spans="1:27">
      <c r="A41" s="213"/>
      <c r="B41" s="213"/>
      <c r="C41" s="95"/>
      <c r="D41" s="95"/>
      <c r="E41" s="95" t="s">
        <v>434</v>
      </c>
      <c r="F41" s="213"/>
      <c r="G41" s="95"/>
      <c r="H41" s="213"/>
      <c r="I41" s="95"/>
      <c r="J41" s="213"/>
      <c r="K41" s="213"/>
      <c r="L41" s="213"/>
      <c r="M41" s="213"/>
      <c r="N41" s="95"/>
      <c r="O41" s="213"/>
      <c r="P41" s="213"/>
      <c r="Q41" s="213"/>
      <c r="R41" s="213"/>
      <c r="S41" s="95"/>
      <c r="T41" s="95"/>
      <c r="U41" s="102"/>
      <c r="V41" s="95"/>
      <c r="W41" s="213"/>
      <c r="X41" s="213"/>
      <c r="Y41" s="224"/>
      <c r="Z41" s="213"/>
      <c r="AA41" s="213"/>
    </row>
    <row r="42" s="204" customFormat="1" ht="42" customHeight="1" spans="1:27">
      <c r="A42" s="213"/>
      <c r="B42" s="213"/>
      <c r="C42" s="95"/>
      <c r="D42" s="95"/>
      <c r="E42" s="95" t="s">
        <v>435</v>
      </c>
      <c r="F42" s="213"/>
      <c r="G42" s="95"/>
      <c r="H42" s="213"/>
      <c r="I42" s="95"/>
      <c r="J42" s="213"/>
      <c r="K42" s="213"/>
      <c r="L42" s="213"/>
      <c r="M42" s="213"/>
      <c r="N42" s="95"/>
      <c r="O42" s="213"/>
      <c r="P42" s="213"/>
      <c r="Q42" s="213"/>
      <c r="R42" s="213"/>
      <c r="S42" s="95"/>
      <c r="T42" s="95"/>
      <c r="U42" s="102"/>
      <c r="V42" s="95"/>
      <c r="W42" s="213"/>
      <c r="X42" s="213"/>
      <c r="Y42" s="224"/>
      <c r="Z42" s="213"/>
      <c r="AA42" s="213"/>
    </row>
    <row r="43" s="204" customFormat="1" ht="75" customHeight="1" spans="1:27">
      <c r="A43" s="213">
        <v>2</v>
      </c>
      <c r="B43" s="213" t="s">
        <v>371</v>
      </c>
      <c r="C43" s="95" t="s">
        <v>436</v>
      </c>
      <c r="D43" s="95" t="s">
        <v>437</v>
      </c>
      <c r="E43" s="95" t="s">
        <v>438</v>
      </c>
      <c r="F43" s="213" t="s">
        <v>48</v>
      </c>
      <c r="G43" s="215" t="s">
        <v>433</v>
      </c>
      <c r="H43" s="213" t="s">
        <v>58</v>
      </c>
      <c r="I43" s="95" t="s">
        <v>128</v>
      </c>
      <c r="J43" s="213" t="s">
        <v>58</v>
      </c>
      <c r="K43" s="213"/>
      <c r="L43" s="213"/>
      <c r="M43" s="213"/>
      <c r="N43" s="95"/>
      <c r="O43" s="213"/>
      <c r="P43" s="213"/>
      <c r="Q43" s="213" t="s">
        <v>25</v>
      </c>
      <c r="R43" s="213"/>
      <c r="S43" s="95"/>
      <c r="T43" s="95" t="s">
        <v>377</v>
      </c>
      <c r="U43" s="102"/>
      <c r="V43" s="95"/>
      <c r="W43" s="213"/>
      <c r="X43" s="213">
        <v>1490.85</v>
      </c>
      <c r="Y43" s="224"/>
      <c r="Z43" s="213"/>
      <c r="AA43" s="213" t="s">
        <v>396</v>
      </c>
    </row>
    <row r="44" s="204" customFormat="1" ht="42" customHeight="1" spans="1:27">
      <c r="A44" s="213">
        <v>3</v>
      </c>
      <c r="B44" s="213" t="s">
        <v>371</v>
      </c>
      <c r="C44" s="95" t="s">
        <v>430</v>
      </c>
      <c r="D44" s="95" t="s">
        <v>431</v>
      </c>
      <c r="E44" s="95" t="s">
        <v>439</v>
      </c>
      <c r="F44" s="213" t="s">
        <v>48</v>
      </c>
      <c r="G44" s="95" t="s">
        <v>433</v>
      </c>
      <c r="H44" s="213" t="s">
        <v>58</v>
      </c>
      <c r="I44" s="95" t="s">
        <v>128</v>
      </c>
      <c r="J44" s="213" t="s">
        <v>58</v>
      </c>
      <c r="K44" s="213"/>
      <c r="L44" s="213"/>
      <c r="M44" s="213"/>
      <c r="N44" s="95"/>
      <c r="O44" s="213"/>
      <c r="P44" s="213"/>
      <c r="Q44" s="213" t="s">
        <v>25</v>
      </c>
      <c r="R44" s="213"/>
      <c r="S44" s="95"/>
      <c r="T44" s="95" t="s">
        <v>390</v>
      </c>
      <c r="U44" s="102"/>
      <c r="V44" s="95"/>
      <c r="W44" s="213"/>
      <c r="X44" s="213">
        <v>1463.51</v>
      </c>
      <c r="Y44" s="224"/>
      <c r="Z44" s="213"/>
      <c r="AA44" s="213" t="s">
        <v>399</v>
      </c>
    </row>
    <row r="45" s="204" customFormat="1" ht="42" customHeight="1" spans="1:27">
      <c r="A45" s="213"/>
      <c r="B45" s="213"/>
      <c r="C45" s="95"/>
      <c r="D45" s="95"/>
      <c r="E45" s="95" t="s">
        <v>440</v>
      </c>
      <c r="F45" s="213"/>
      <c r="G45" s="95"/>
      <c r="H45" s="213"/>
      <c r="I45" s="95"/>
      <c r="J45" s="213"/>
      <c r="K45" s="213"/>
      <c r="L45" s="213"/>
      <c r="M45" s="213"/>
      <c r="N45" s="95"/>
      <c r="O45" s="213"/>
      <c r="P45" s="213"/>
      <c r="Q45" s="213"/>
      <c r="R45" s="213"/>
      <c r="S45" s="95"/>
      <c r="T45" s="95"/>
      <c r="U45" s="102"/>
      <c r="V45" s="95"/>
      <c r="W45" s="213"/>
      <c r="X45" s="213"/>
      <c r="Y45" s="224"/>
      <c r="Z45" s="213"/>
      <c r="AA45" s="213"/>
    </row>
    <row r="46" s="204" customFormat="1" ht="69" customHeight="1" spans="1:27">
      <c r="A46" s="213"/>
      <c r="B46" s="213"/>
      <c r="C46" s="95" t="s">
        <v>436</v>
      </c>
      <c r="D46" s="95" t="s">
        <v>437</v>
      </c>
      <c r="E46" s="95" t="s">
        <v>441</v>
      </c>
      <c r="F46" s="213"/>
      <c r="G46" s="95"/>
      <c r="H46" s="213"/>
      <c r="I46" s="95"/>
      <c r="J46" s="213"/>
      <c r="K46" s="213"/>
      <c r="L46" s="213"/>
      <c r="M46" s="213"/>
      <c r="N46" s="95"/>
      <c r="O46" s="213"/>
      <c r="P46" s="213"/>
      <c r="Q46" s="213"/>
      <c r="R46" s="213"/>
      <c r="S46" s="95"/>
      <c r="T46" s="95"/>
      <c r="U46" s="102"/>
      <c r="V46" s="95"/>
      <c r="W46" s="213"/>
      <c r="X46" s="213"/>
      <c r="Y46" s="224"/>
      <c r="Z46" s="213"/>
      <c r="AA46" s="213"/>
    </row>
    <row r="47" s="204" customFormat="1" ht="84" customHeight="1" spans="1:27">
      <c r="A47" s="213">
        <v>4</v>
      </c>
      <c r="B47" s="213" t="s">
        <v>371</v>
      </c>
      <c r="C47" s="95" t="s">
        <v>430</v>
      </c>
      <c r="D47" s="95" t="s">
        <v>431</v>
      </c>
      <c r="E47" s="95" t="s">
        <v>442</v>
      </c>
      <c r="F47" s="213" t="s">
        <v>48</v>
      </c>
      <c r="G47" s="95" t="s">
        <v>433</v>
      </c>
      <c r="H47" s="213" t="s">
        <v>58</v>
      </c>
      <c r="I47" s="95" t="s">
        <v>128</v>
      </c>
      <c r="J47" s="213" t="s">
        <v>58</v>
      </c>
      <c r="K47" s="213"/>
      <c r="L47" s="213"/>
      <c r="M47" s="213"/>
      <c r="N47" s="95"/>
      <c r="O47" s="213"/>
      <c r="P47" s="213"/>
      <c r="Q47" s="213" t="s">
        <v>25</v>
      </c>
      <c r="R47" s="213"/>
      <c r="S47" s="95" t="s">
        <v>410</v>
      </c>
      <c r="T47" s="95" t="s">
        <v>377</v>
      </c>
      <c r="U47" s="102"/>
      <c r="V47" s="95" t="s">
        <v>378</v>
      </c>
      <c r="W47" s="213">
        <v>74.8</v>
      </c>
      <c r="X47" s="213">
        <v>1151.15</v>
      </c>
      <c r="Y47" s="224"/>
      <c r="Z47" s="213"/>
      <c r="AA47" s="213" t="s">
        <v>403</v>
      </c>
    </row>
    <row r="48" s="204" customFormat="1" ht="49.2" customHeight="1" spans="1:27">
      <c r="A48" s="213"/>
      <c r="B48" s="213"/>
      <c r="C48" s="95" t="s">
        <v>436</v>
      </c>
      <c r="D48" s="95" t="s">
        <v>437</v>
      </c>
      <c r="E48" s="95" t="s">
        <v>443</v>
      </c>
      <c r="F48" s="213"/>
      <c r="G48" s="95"/>
      <c r="H48" s="213"/>
      <c r="I48" s="95"/>
      <c r="J48" s="213"/>
      <c r="K48" s="213"/>
      <c r="L48" s="213"/>
      <c r="M48" s="213"/>
      <c r="N48" s="95"/>
      <c r="O48" s="213"/>
      <c r="P48" s="213"/>
      <c r="Q48" s="213"/>
      <c r="R48" s="213"/>
      <c r="S48" s="95"/>
      <c r="T48" s="95"/>
      <c r="U48" s="102"/>
      <c r="V48" s="95"/>
      <c r="W48" s="213"/>
      <c r="X48" s="213"/>
      <c r="Y48" s="224"/>
      <c r="Z48" s="213"/>
      <c r="AA48" s="213"/>
    </row>
    <row r="49" s="204" customFormat="1" ht="49.2" customHeight="1" spans="1:27">
      <c r="A49" s="213"/>
      <c r="B49" s="213"/>
      <c r="C49" s="95"/>
      <c r="D49" s="95"/>
      <c r="E49" s="95" t="s">
        <v>444</v>
      </c>
      <c r="F49" s="213"/>
      <c r="G49" s="95"/>
      <c r="H49" s="213"/>
      <c r="I49" s="95"/>
      <c r="J49" s="213"/>
      <c r="K49" s="213"/>
      <c r="L49" s="213"/>
      <c r="M49" s="213"/>
      <c r="N49" s="95"/>
      <c r="O49" s="213"/>
      <c r="P49" s="213"/>
      <c r="Q49" s="213"/>
      <c r="R49" s="213"/>
      <c r="S49" s="95"/>
      <c r="T49" s="95"/>
      <c r="U49" s="102"/>
      <c r="V49" s="95"/>
      <c r="W49" s="213"/>
      <c r="X49" s="213"/>
      <c r="Y49" s="224"/>
      <c r="Z49" s="213"/>
      <c r="AA49" s="213"/>
    </row>
    <row r="50" s="204" customFormat="1" ht="49.2" customHeight="1" spans="1:27">
      <c r="A50" s="213"/>
      <c r="B50" s="213"/>
      <c r="C50" s="95"/>
      <c r="D50" s="95"/>
      <c r="E50" s="95" t="s">
        <v>445</v>
      </c>
      <c r="F50" s="213"/>
      <c r="G50" s="95"/>
      <c r="H50" s="213"/>
      <c r="I50" s="95"/>
      <c r="J50" s="213"/>
      <c r="K50" s="213"/>
      <c r="L50" s="213"/>
      <c r="M50" s="213"/>
      <c r="N50" s="95"/>
      <c r="O50" s="213"/>
      <c r="P50" s="213"/>
      <c r="Q50" s="213"/>
      <c r="R50" s="213"/>
      <c r="S50" s="95"/>
      <c r="T50" s="95"/>
      <c r="U50" s="102"/>
      <c r="V50" s="95"/>
      <c r="W50" s="213"/>
      <c r="X50" s="213"/>
      <c r="Y50" s="224"/>
      <c r="Z50" s="213"/>
      <c r="AA50" s="213"/>
    </row>
    <row r="51" s="202" customFormat="1" ht="100.8" customHeight="1" spans="1:27">
      <c r="A51" s="213"/>
      <c r="B51" s="95" t="s">
        <v>371</v>
      </c>
      <c r="C51" s="95"/>
      <c r="D51" s="95"/>
      <c r="E51" s="95"/>
      <c r="F51" s="213" t="s">
        <v>446</v>
      </c>
      <c r="G51" s="95" t="s">
        <v>447</v>
      </c>
      <c r="H51" s="213"/>
      <c r="I51" s="95" t="s">
        <v>448</v>
      </c>
      <c r="J51" s="214"/>
      <c r="K51" s="214"/>
      <c r="L51" s="214"/>
      <c r="M51" s="214"/>
      <c r="N51" s="95" t="s">
        <v>187</v>
      </c>
      <c r="O51" s="214"/>
      <c r="P51" s="214"/>
      <c r="Q51" s="223" t="s">
        <v>52</v>
      </c>
      <c r="R51" s="214"/>
      <c r="S51" s="95" t="s">
        <v>410</v>
      </c>
      <c r="T51" s="95" t="s">
        <v>402</v>
      </c>
      <c r="U51" s="102"/>
      <c r="V51" s="95" t="s">
        <v>412</v>
      </c>
      <c r="W51" s="213">
        <v>5.2</v>
      </c>
      <c r="X51" s="213">
        <v>176.97</v>
      </c>
      <c r="Y51" s="224"/>
      <c r="Z51" s="213">
        <v>5.5</v>
      </c>
      <c r="AA51" s="95" t="s">
        <v>449</v>
      </c>
    </row>
    <row r="52" s="202" customFormat="1" ht="47.4" customHeight="1" spans="1:27">
      <c r="A52" s="6" t="s">
        <v>146</v>
      </c>
      <c r="B52" s="6"/>
      <c r="C52" s="6"/>
      <c r="D52" s="6"/>
      <c r="E52" s="6"/>
      <c r="F52" s="6"/>
      <c r="G52" s="6"/>
      <c r="H52" s="6"/>
      <c r="I52" s="6"/>
      <c r="J52" s="6"/>
      <c r="K52" s="6"/>
      <c r="L52" s="6"/>
      <c r="M52" s="6"/>
      <c r="N52" s="6"/>
      <c r="O52" s="6"/>
      <c r="P52" s="6"/>
      <c r="Q52" s="6"/>
      <c r="R52" s="6"/>
      <c r="S52" s="6"/>
      <c r="T52" s="4"/>
      <c r="U52" s="6"/>
      <c r="V52" s="6"/>
      <c r="W52" s="6"/>
      <c r="X52" s="6"/>
      <c r="Y52" s="6"/>
      <c r="Z52" s="6"/>
      <c r="AA52" s="6"/>
    </row>
    <row r="53" s="7" customFormat="1" ht="12" spans="1:27">
      <c r="A53" s="205"/>
      <c r="B53" s="202"/>
      <c r="C53" s="206"/>
      <c r="D53" s="206"/>
      <c r="E53" s="206"/>
      <c r="F53" s="206"/>
      <c r="G53" s="206"/>
      <c r="H53" s="202"/>
      <c r="I53" s="202"/>
      <c r="J53" s="202"/>
      <c r="K53" s="202"/>
      <c r="L53" s="202"/>
      <c r="M53" s="202"/>
      <c r="N53" s="202"/>
      <c r="O53" s="202"/>
      <c r="P53" s="202"/>
      <c r="Q53" s="202"/>
      <c r="R53" s="202"/>
      <c r="S53" s="202"/>
      <c r="T53" s="202"/>
      <c r="U53" s="202"/>
      <c r="V53" s="202"/>
      <c r="W53" s="202"/>
      <c r="X53" s="202"/>
      <c r="Y53" s="202"/>
      <c r="Z53" s="202"/>
      <c r="AA53" s="202"/>
    </row>
    <row r="54" s="7" customFormat="1" ht="12" spans="1:27">
      <c r="A54" s="205"/>
      <c r="B54" s="202"/>
      <c r="C54" s="206"/>
      <c r="D54" s="206"/>
      <c r="E54" s="206"/>
      <c r="F54" s="206"/>
      <c r="G54" s="206"/>
      <c r="H54" s="202"/>
      <c r="I54" s="202"/>
      <c r="J54" s="202"/>
      <c r="K54" s="202"/>
      <c r="L54" s="202"/>
      <c r="M54" s="202"/>
      <c r="N54" s="202"/>
      <c r="O54" s="202"/>
      <c r="P54" s="202"/>
      <c r="Q54" s="202"/>
      <c r="R54" s="202"/>
      <c r="S54" s="202"/>
      <c r="T54" s="202"/>
      <c r="U54" s="202"/>
      <c r="V54" s="202"/>
      <c r="W54" s="202"/>
      <c r="X54" s="202"/>
      <c r="Y54" s="202"/>
      <c r="Z54" s="202"/>
      <c r="AA54" s="202"/>
    </row>
    <row r="55" s="7" customFormat="1" ht="12" spans="1:27">
      <c r="A55" s="205"/>
      <c r="B55" s="202"/>
      <c r="C55" s="206"/>
      <c r="D55" s="206"/>
      <c r="E55" s="206"/>
      <c r="F55" s="206"/>
      <c r="G55" s="206"/>
      <c r="H55" s="202"/>
      <c r="I55" s="202"/>
      <c r="J55" s="202"/>
      <c r="K55" s="202"/>
      <c r="L55" s="202"/>
      <c r="M55" s="202"/>
      <c r="N55" s="202"/>
      <c r="O55" s="202"/>
      <c r="P55" s="202"/>
      <c r="Q55" s="202"/>
      <c r="R55" s="202"/>
      <c r="S55" s="202"/>
      <c r="T55" s="202"/>
      <c r="U55" s="202"/>
      <c r="V55" s="202"/>
      <c r="W55" s="202"/>
      <c r="X55" s="202"/>
      <c r="Y55" s="202"/>
      <c r="Z55" s="202"/>
      <c r="AA55" s="202"/>
    </row>
    <row r="56" s="7" customFormat="1" ht="12" spans="1:27">
      <c r="A56" s="205"/>
      <c r="B56" s="202"/>
      <c r="C56" s="206"/>
      <c r="D56" s="206"/>
      <c r="E56" s="206"/>
      <c r="F56" s="206"/>
      <c r="G56" s="206"/>
      <c r="H56" s="202"/>
      <c r="I56" s="202"/>
      <c r="J56" s="202"/>
      <c r="K56" s="202"/>
      <c r="L56" s="202"/>
      <c r="M56" s="202"/>
      <c r="N56" s="202"/>
      <c r="O56" s="202"/>
      <c r="P56" s="202"/>
      <c r="Q56" s="202"/>
      <c r="R56" s="202"/>
      <c r="S56" s="202"/>
      <c r="T56" s="202"/>
      <c r="U56" s="202"/>
      <c r="V56" s="202"/>
      <c r="W56" s="202"/>
      <c r="X56" s="202"/>
      <c r="Y56" s="202"/>
      <c r="Z56" s="202"/>
      <c r="AA56" s="202"/>
    </row>
    <row r="57" s="7" customFormat="1" ht="12" spans="1:27">
      <c r="A57" s="205"/>
      <c r="B57" s="202"/>
      <c r="C57" s="206"/>
      <c r="D57" s="206"/>
      <c r="E57" s="206"/>
      <c r="F57" s="206"/>
      <c r="G57" s="206"/>
      <c r="H57" s="202"/>
      <c r="I57" s="202"/>
      <c r="J57" s="202"/>
      <c r="K57" s="202"/>
      <c r="L57" s="202"/>
      <c r="M57" s="202"/>
      <c r="N57" s="202"/>
      <c r="O57" s="202"/>
      <c r="P57" s="202"/>
      <c r="Q57" s="202"/>
      <c r="R57" s="202"/>
      <c r="S57" s="202"/>
      <c r="T57" s="202"/>
      <c r="U57" s="202"/>
      <c r="V57" s="202"/>
      <c r="W57" s="202"/>
      <c r="X57" s="202"/>
      <c r="Y57" s="202"/>
      <c r="Z57" s="202"/>
      <c r="AA57" s="202"/>
    </row>
    <row r="58" s="7" customFormat="1" ht="12" spans="1:27">
      <c r="A58" s="205"/>
      <c r="B58" s="202"/>
      <c r="C58" s="206"/>
      <c r="D58" s="206"/>
      <c r="E58" s="206"/>
      <c r="F58" s="206"/>
      <c r="G58" s="206"/>
      <c r="H58" s="202"/>
      <c r="I58" s="202"/>
      <c r="J58" s="202"/>
      <c r="K58" s="202"/>
      <c r="L58" s="202"/>
      <c r="M58" s="202"/>
      <c r="N58" s="202"/>
      <c r="O58" s="202"/>
      <c r="P58" s="202"/>
      <c r="Q58" s="202"/>
      <c r="R58" s="202"/>
      <c r="S58" s="202"/>
      <c r="T58" s="202"/>
      <c r="U58" s="202"/>
      <c r="V58" s="202"/>
      <c r="W58" s="202"/>
      <c r="X58" s="202"/>
      <c r="Y58" s="202"/>
      <c r="Z58" s="202"/>
      <c r="AA58" s="202"/>
    </row>
    <row r="59" s="7" customFormat="1" ht="12" spans="1:27">
      <c r="A59" s="205"/>
      <c r="B59" s="202"/>
      <c r="C59" s="206"/>
      <c r="D59" s="206"/>
      <c r="E59" s="206"/>
      <c r="F59" s="206"/>
      <c r="G59" s="206"/>
      <c r="H59" s="202"/>
      <c r="I59" s="202"/>
      <c r="J59" s="202"/>
      <c r="K59" s="202"/>
      <c r="L59" s="202"/>
      <c r="M59" s="202"/>
      <c r="N59" s="202"/>
      <c r="O59" s="202"/>
      <c r="P59" s="202"/>
      <c r="Q59" s="202"/>
      <c r="R59" s="202"/>
      <c r="S59" s="202"/>
      <c r="T59" s="202"/>
      <c r="U59" s="202"/>
      <c r="V59" s="202"/>
      <c r="W59" s="202"/>
      <c r="X59" s="202"/>
      <c r="Y59" s="202"/>
      <c r="Z59" s="202"/>
      <c r="AA59" s="202"/>
    </row>
    <row r="60" s="7" customFormat="1" ht="12" spans="1:27">
      <c r="A60" s="205"/>
      <c r="B60" s="202"/>
      <c r="C60" s="206"/>
      <c r="D60" s="206"/>
      <c r="E60" s="206"/>
      <c r="F60" s="206"/>
      <c r="G60" s="206"/>
      <c r="H60" s="202"/>
      <c r="I60" s="202"/>
      <c r="J60" s="202"/>
      <c r="K60" s="202"/>
      <c r="L60" s="202"/>
      <c r="M60" s="202"/>
      <c r="N60" s="202"/>
      <c r="O60" s="202"/>
      <c r="P60" s="202"/>
      <c r="Q60" s="202"/>
      <c r="R60" s="202"/>
      <c r="S60" s="202"/>
      <c r="T60" s="202"/>
      <c r="U60" s="202"/>
      <c r="V60" s="202"/>
      <c r="W60" s="202"/>
      <c r="X60" s="202"/>
      <c r="Y60" s="202"/>
      <c r="Z60" s="202"/>
      <c r="AA60" s="202"/>
    </row>
    <row r="61" s="7" customFormat="1" ht="12" spans="1:27">
      <c r="A61" s="205"/>
      <c r="B61" s="202"/>
      <c r="C61" s="206"/>
      <c r="D61" s="206"/>
      <c r="E61" s="206"/>
      <c r="F61" s="206"/>
      <c r="G61" s="206"/>
      <c r="H61" s="202"/>
      <c r="I61" s="202"/>
      <c r="J61" s="202"/>
      <c r="K61" s="202"/>
      <c r="L61" s="202"/>
      <c r="M61" s="202"/>
      <c r="N61" s="202"/>
      <c r="O61" s="202"/>
      <c r="P61" s="202"/>
      <c r="Q61" s="202"/>
      <c r="R61" s="202"/>
      <c r="S61" s="202"/>
      <c r="T61" s="202"/>
      <c r="U61" s="202"/>
      <c r="V61" s="202"/>
      <c r="W61" s="202"/>
      <c r="X61" s="202"/>
      <c r="Y61" s="202"/>
      <c r="Z61" s="202"/>
      <c r="AA61" s="202"/>
    </row>
    <row r="62" s="7" customFormat="1" ht="12" spans="1:27">
      <c r="A62" s="205"/>
      <c r="B62" s="202"/>
      <c r="C62" s="206"/>
      <c r="D62" s="206"/>
      <c r="E62" s="206"/>
      <c r="F62" s="206"/>
      <c r="G62" s="206"/>
      <c r="H62" s="202"/>
      <c r="I62" s="202"/>
      <c r="J62" s="202"/>
      <c r="K62" s="202"/>
      <c r="L62" s="202"/>
      <c r="M62" s="202"/>
      <c r="N62" s="202"/>
      <c r="O62" s="202"/>
      <c r="P62" s="202"/>
      <c r="Q62" s="202"/>
      <c r="R62" s="202"/>
      <c r="S62" s="202"/>
      <c r="T62" s="202"/>
      <c r="U62" s="202"/>
      <c r="V62" s="202"/>
      <c r="W62" s="202"/>
      <c r="X62" s="202"/>
      <c r="Y62" s="202"/>
      <c r="Z62" s="202"/>
      <c r="AA62" s="202"/>
    </row>
    <row r="63" s="7" customFormat="1" ht="12" spans="1:27">
      <c r="A63" s="205"/>
      <c r="B63" s="202"/>
      <c r="C63" s="206"/>
      <c r="D63" s="206"/>
      <c r="E63" s="206"/>
      <c r="F63" s="206"/>
      <c r="G63" s="206"/>
      <c r="H63" s="202"/>
      <c r="I63" s="202"/>
      <c r="J63" s="202"/>
      <c r="K63" s="202"/>
      <c r="L63" s="202"/>
      <c r="M63" s="202"/>
      <c r="N63" s="202"/>
      <c r="O63" s="202"/>
      <c r="P63" s="202"/>
      <c r="Q63" s="202"/>
      <c r="R63" s="202"/>
      <c r="S63" s="202"/>
      <c r="T63" s="202"/>
      <c r="U63" s="202"/>
      <c r="V63" s="202"/>
      <c r="W63" s="202"/>
      <c r="X63" s="202"/>
      <c r="Y63" s="202"/>
      <c r="Z63" s="202"/>
      <c r="AA63" s="202"/>
    </row>
    <row r="64" s="7" customFormat="1" ht="12" spans="1:27">
      <c r="A64" s="205"/>
      <c r="B64" s="202"/>
      <c r="C64" s="206"/>
      <c r="D64" s="206"/>
      <c r="E64" s="206"/>
      <c r="F64" s="206"/>
      <c r="G64" s="206"/>
      <c r="H64" s="202"/>
      <c r="I64" s="202"/>
      <c r="J64" s="202"/>
      <c r="K64" s="202"/>
      <c r="L64" s="202"/>
      <c r="M64" s="202"/>
      <c r="N64" s="202"/>
      <c r="O64" s="202"/>
      <c r="P64" s="202"/>
      <c r="Q64" s="202"/>
      <c r="R64" s="202"/>
      <c r="S64" s="202"/>
      <c r="T64" s="202"/>
      <c r="U64" s="202"/>
      <c r="V64" s="202"/>
      <c r="W64" s="202"/>
      <c r="X64" s="202"/>
      <c r="Y64" s="202"/>
      <c r="Z64" s="202"/>
      <c r="AA64" s="202"/>
    </row>
    <row r="65" s="7" customFormat="1" ht="12" spans="1:27">
      <c r="A65" s="205"/>
      <c r="B65" s="202"/>
      <c r="C65" s="206"/>
      <c r="D65" s="206"/>
      <c r="E65" s="206"/>
      <c r="F65" s="206"/>
      <c r="G65" s="206"/>
      <c r="H65" s="202"/>
      <c r="I65" s="202"/>
      <c r="J65" s="202"/>
      <c r="K65" s="202"/>
      <c r="L65" s="202"/>
      <c r="M65" s="202"/>
      <c r="N65" s="202"/>
      <c r="O65" s="202"/>
      <c r="P65" s="202"/>
      <c r="Q65" s="202"/>
      <c r="R65" s="202"/>
      <c r="S65" s="202"/>
      <c r="T65" s="202"/>
      <c r="U65" s="202"/>
      <c r="V65" s="202"/>
      <c r="W65" s="202"/>
      <c r="X65" s="202"/>
      <c r="Y65" s="202"/>
      <c r="Z65" s="202"/>
      <c r="AA65" s="202"/>
    </row>
    <row r="66" s="7" customFormat="1" ht="12" spans="1:27">
      <c r="A66" s="205"/>
      <c r="B66" s="202"/>
      <c r="C66" s="206"/>
      <c r="D66" s="206"/>
      <c r="E66" s="206"/>
      <c r="F66" s="206"/>
      <c r="G66" s="206"/>
      <c r="H66" s="202"/>
      <c r="I66" s="202"/>
      <c r="J66" s="202"/>
      <c r="K66" s="202"/>
      <c r="L66" s="202"/>
      <c r="M66" s="202"/>
      <c r="N66" s="202"/>
      <c r="O66" s="202"/>
      <c r="P66" s="202"/>
      <c r="Q66" s="202"/>
      <c r="R66" s="202"/>
      <c r="S66" s="202"/>
      <c r="T66" s="202"/>
      <c r="U66" s="202"/>
      <c r="V66" s="202"/>
      <c r="W66" s="202"/>
      <c r="X66" s="202"/>
      <c r="Y66" s="202"/>
      <c r="Z66" s="202"/>
      <c r="AA66" s="202"/>
    </row>
    <row r="67" s="7" customFormat="1" ht="12" spans="1:27">
      <c r="A67" s="205"/>
      <c r="B67" s="202"/>
      <c r="C67" s="206"/>
      <c r="D67" s="206"/>
      <c r="E67" s="206"/>
      <c r="F67" s="206"/>
      <c r="G67" s="206"/>
      <c r="H67" s="202"/>
      <c r="I67" s="202"/>
      <c r="J67" s="202"/>
      <c r="K67" s="202"/>
      <c r="L67" s="202"/>
      <c r="M67" s="202"/>
      <c r="N67" s="202"/>
      <c r="O67" s="202"/>
      <c r="P67" s="202"/>
      <c r="Q67" s="202"/>
      <c r="R67" s="202"/>
      <c r="S67" s="202"/>
      <c r="T67" s="202"/>
      <c r="U67" s="202"/>
      <c r="V67" s="202"/>
      <c r="W67" s="202"/>
      <c r="X67" s="202"/>
      <c r="Y67" s="202"/>
      <c r="Z67" s="202"/>
      <c r="AA67" s="202"/>
    </row>
    <row r="68" s="7" customFormat="1" ht="12" spans="1:27">
      <c r="A68" s="205"/>
      <c r="B68" s="202"/>
      <c r="C68" s="206"/>
      <c r="D68" s="206"/>
      <c r="E68" s="206"/>
      <c r="F68" s="206"/>
      <c r="G68" s="206"/>
      <c r="H68" s="202"/>
      <c r="I68" s="202"/>
      <c r="J68" s="202"/>
      <c r="K68" s="202"/>
      <c r="L68" s="202"/>
      <c r="M68" s="202"/>
      <c r="N68" s="202"/>
      <c r="O68" s="202"/>
      <c r="P68" s="202"/>
      <c r="Q68" s="202"/>
      <c r="R68" s="202"/>
      <c r="S68" s="202"/>
      <c r="T68" s="202"/>
      <c r="U68" s="202"/>
      <c r="V68" s="202"/>
      <c r="W68" s="202"/>
      <c r="X68" s="202"/>
      <c r="Y68" s="202"/>
      <c r="Z68" s="202"/>
      <c r="AA68" s="202"/>
    </row>
    <row r="69" s="7" customFormat="1" ht="12" spans="1:27">
      <c r="A69" s="205"/>
      <c r="B69" s="202"/>
      <c r="C69" s="206"/>
      <c r="D69" s="206"/>
      <c r="E69" s="206"/>
      <c r="F69" s="206"/>
      <c r="G69" s="206"/>
      <c r="H69" s="202"/>
      <c r="I69" s="202"/>
      <c r="J69" s="202"/>
      <c r="K69" s="202"/>
      <c r="L69" s="202"/>
      <c r="M69" s="202"/>
      <c r="N69" s="202"/>
      <c r="O69" s="202"/>
      <c r="P69" s="202"/>
      <c r="Q69" s="202"/>
      <c r="R69" s="202"/>
      <c r="S69" s="202"/>
      <c r="T69" s="202"/>
      <c r="U69" s="202"/>
      <c r="V69" s="202"/>
      <c r="W69" s="202"/>
      <c r="X69" s="202"/>
      <c r="Y69" s="202"/>
      <c r="Z69" s="202"/>
      <c r="AA69" s="202"/>
    </row>
    <row r="70" s="7" customFormat="1" ht="12" spans="1:27">
      <c r="A70" s="205"/>
      <c r="B70" s="202"/>
      <c r="C70" s="206"/>
      <c r="D70" s="206"/>
      <c r="E70" s="206"/>
      <c r="F70" s="206"/>
      <c r="G70" s="206"/>
      <c r="H70" s="202"/>
      <c r="I70" s="202"/>
      <c r="J70" s="202"/>
      <c r="K70" s="202"/>
      <c r="L70" s="202"/>
      <c r="M70" s="202"/>
      <c r="N70" s="202"/>
      <c r="O70" s="202"/>
      <c r="P70" s="202"/>
      <c r="Q70" s="202"/>
      <c r="R70" s="202"/>
      <c r="S70" s="202"/>
      <c r="T70" s="202"/>
      <c r="U70" s="202"/>
      <c r="V70" s="202"/>
      <c r="W70" s="202"/>
      <c r="X70" s="202"/>
      <c r="Y70" s="202"/>
      <c r="Z70" s="202"/>
      <c r="AA70" s="202"/>
    </row>
    <row r="71" s="7" customFormat="1" ht="12" spans="1:27">
      <c r="A71" s="205"/>
      <c r="B71" s="202"/>
      <c r="C71" s="206"/>
      <c r="D71" s="206"/>
      <c r="E71" s="206"/>
      <c r="F71" s="206"/>
      <c r="G71" s="206"/>
      <c r="H71" s="202"/>
      <c r="I71" s="202"/>
      <c r="J71" s="202"/>
      <c r="K71" s="202"/>
      <c r="L71" s="202"/>
      <c r="M71" s="202"/>
      <c r="N71" s="202"/>
      <c r="O71" s="202"/>
      <c r="P71" s="202"/>
      <c r="Q71" s="202"/>
      <c r="R71" s="202"/>
      <c r="S71" s="202"/>
      <c r="T71" s="202"/>
      <c r="U71" s="202"/>
      <c r="V71" s="202"/>
      <c r="W71" s="202"/>
      <c r="X71" s="202"/>
      <c r="Y71" s="202"/>
      <c r="Z71" s="202"/>
      <c r="AA71" s="202"/>
    </row>
    <row r="72" s="7" customFormat="1" ht="12" spans="1:27">
      <c r="A72" s="205"/>
      <c r="B72" s="202"/>
      <c r="C72" s="206"/>
      <c r="D72" s="206"/>
      <c r="E72" s="206"/>
      <c r="F72" s="206"/>
      <c r="G72" s="206"/>
      <c r="H72" s="202"/>
      <c r="I72" s="202"/>
      <c r="J72" s="202"/>
      <c r="K72" s="202"/>
      <c r="L72" s="202"/>
      <c r="M72" s="202"/>
      <c r="N72" s="202"/>
      <c r="O72" s="202"/>
      <c r="P72" s="202"/>
      <c r="Q72" s="202"/>
      <c r="R72" s="202"/>
      <c r="S72" s="202"/>
      <c r="T72" s="202"/>
      <c r="U72" s="202"/>
      <c r="V72" s="202"/>
      <c r="W72" s="202"/>
      <c r="X72" s="202"/>
      <c r="Y72" s="202"/>
      <c r="Z72" s="202"/>
      <c r="AA72" s="202"/>
    </row>
    <row r="73" s="7" customFormat="1" ht="12" spans="1:27">
      <c r="A73" s="205"/>
      <c r="B73" s="202"/>
      <c r="C73" s="206"/>
      <c r="D73" s="206"/>
      <c r="E73" s="206"/>
      <c r="F73" s="206"/>
      <c r="G73" s="206"/>
      <c r="H73" s="202"/>
      <c r="I73" s="202"/>
      <c r="J73" s="202"/>
      <c r="K73" s="202"/>
      <c r="L73" s="202"/>
      <c r="M73" s="202"/>
      <c r="N73" s="202"/>
      <c r="O73" s="202"/>
      <c r="P73" s="202"/>
      <c r="Q73" s="202"/>
      <c r="R73" s="202"/>
      <c r="S73" s="202"/>
      <c r="T73" s="202"/>
      <c r="U73" s="202"/>
      <c r="V73" s="202"/>
      <c r="W73" s="202"/>
      <c r="X73" s="202"/>
      <c r="Y73" s="202"/>
      <c r="Z73" s="202"/>
      <c r="AA73" s="202"/>
    </row>
    <row r="74" s="7" customFormat="1" ht="12" spans="1:27">
      <c r="A74" s="205"/>
      <c r="B74" s="202"/>
      <c r="C74" s="206"/>
      <c r="D74" s="206"/>
      <c r="E74" s="206"/>
      <c r="F74" s="206"/>
      <c r="G74" s="206"/>
      <c r="H74" s="202"/>
      <c r="I74" s="202"/>
      <c r="J74" s="202"/>
      <c r="K74" s="202"/>
      <c r="L74" s="202"/>
      <c r="M74" s="202"/>
      <c r="N74" s="202"/>
      <c r="O74" s="202"/>
      <c r="P74" s="202"/>
      <c r="Q74" s="202"/>
      <c r="R74" s="202"/>
      <c r="S74" s="202"/>
      <c r="T74" s="202"/>
      <c r="U74" s="202"/>
      <c r="V74" s="202"/>
      <c r="W74" s="202"/>
      <c r="X74" s="202"/>
      <c r="Y74" s="202"/>
      <c r="Z74" s="202"/>
      <c r="AA74" s="202"/>
    </row>
    <row r="75" s="7" customFormat="1" ht="12" spans="1:27">
      <c r="A75" s="205"/>
      <c r="B75" s="202"/>
      <c r="C75" s="206"/>
      <c r="D75" s="206"/>
      <c r="E75" s="206"/>
      <c r="F75" s="206"/>
      <c r="G75" s="206"/>
      <c r="H75" s="202"/>
      <c r="I75" s="202"/>
      <c r="J75" s="202"/>
      <c r="K75" s="202"/>
      <c r="L75" s="202"/>
      <c r="M75" s="202"/>
      <c r="N75" s="202"/>
      <c r="O75" s="202"/>
      <c r="P75" s="202"/>
      <c r="Q75" s="202"/>
      <c r="R75" s="202"/>
      <c r="S75" s="202"/>
      <c r="T75" s="202"/>
      <c r="U75" s="202"/>
      <c r="V75" s="202"/>
      <c r="W75" s="202"/>
      <c r="X75" s="202"/>
      <c r="Y75" s="202"/>
      <c r="Z75" s="202"/>
      <c r="AA75" s="202"/>
    </row>
    <row r="76" s="7" customFormat="1" ht="12" spans="1:27">
      <c r="A76" s="205"/>
      <c r="B76" s="202"/>
      <c r="C76" s="206"/>
      <c r="D76" s="206"/>
      <c r="E76" s="206"/>
      <c r="F76" s="206"/>
      <c r="G76" s="206"/>
      <c r="H76" s="202"/>
      <c r="I76" s="202"/>
      <c r="J76" s="202"/>
      <c r="K76" s="202"/>
      <c r="L76" s="202"/>
      <c r="M76" s="202"/>
      <c r="N76" s="202"/>
      <c r="O76" s="202"/>
      <c r="P76" s="202"/>
      <c r="Q76" s="202"/>
      <c r="R76" s="202"/>
      <c r="S76" s="202"/>
      <c r="T76" s="202"/>
      <c r="U76" s="202"/>
      <c r="V76" s="202"/>
      <c r="W76" s="202"/>
      <c r="X76" s="202"/>
      <c r="Y76" s="202"/>
      <c r="Z76" s="202"/>
      <c r="AA76" s="202"/>
    </row>
    <row r="77" s="7" customFormat="1" ht="12" spans="1:27">
      <c r="A77" s="205"/>
      <c r="B77" s="202"/>
      <c r="C77" s="206"/>
      <c r="D77" s="206"/>
      <c r="E77" s="206"/>
      <c r="F77" s="206"/>
      <c r="G77" s="206"/>
      <c r="H77" s="202"/>
      <c r="I77" s="202"/>
      <c r="J77" s="202"/>
      <c r="K77" s="202"/>
      <c r="L77" s="202"/>
      <c r="M77" s="202"/>
      <c r="N77" s="202"/>
      <c r="O77" s="202"/>
      <c r="P77" s="202"/>
      <c r="Q77" s="202"/>
      <c r="R77" s="202"/>
      <c r="S77" s="202"/>
      <c r="T77" s="202"/>
      <c r="U77" s="202"/>
      <c r="V77" s="202"/>
      <c r="W77" s="202"/>
      <c r="X77" s="202"/>
      <c r="Y77" s="202"/>
      <c r="Z77" s="202"/>
      <c r="AA77" s="202"/>
    </row>
    <row r="78" s="7" customFormat="1" ht="12" spans="1:27">
      <c r="A78" s="205"/>
      <c r="B78" s="202"/>
      <c r="C78" s="206"/>
      <c r="D78" s="206"/>
      <c r="E78" s="206"/>
      <c r="F78" s="206"/>
      <c r="G78" s="206"/>
      <c r="H78" s="202"/>
      <c r="I78" s="202"/>
      <c r="J78" s="202"/>
      <c r="K78" s="202"/>
      <c r="L78" s="202"/>
      <c r="M78" s="202"/>
      <c r="N78" s="202"/>
      <c r="O78" s="202"/>
      <c r="P78" s="202"/>
      <c r="Q78" s="202"/>
      <c r="R78" s="202"/>
      <c r="S78" s="202"/>
      <c r="T78" s="202"/>
      <c r="U78" s="202"/>
      <c r="V78" s="202"/>
      <c r="W78" s="202"/>
      <c r="X78" s="202"/>
      <c r="Y78" s="202"/>
      <c r="Z78" s="202"/>
      <c r="AA78" s="202"/>
    </row>
    <row r="79" s="7" customFormat="1" ht="12" spans="1:27">
      <c r="A79" s="205"/>
      <c r="B79" s="202"/>
      <c r="C79" s="206"/>
      <c r="D79" s="206"/>
      <c r="E79" s="206"/>
      <c r="F79" s="206"/>
      <c r="G79" s="206"/>
      <c r="H79" s="202"/>
      <c r="I79" s="202"/>
      <c r="J79" s="202"/>
      <c r="K79" s="202"/>
      <c r="L79" s="202"/>
      <c r="M79" s="202"/>
      <c r="N79" s="202"/>
      <c r="O79" s="202"/>
      <c r="P79" s="202"/>
      <c r="Q79" s="202"/>
      <c r="R79" s="202"/>
      <c r="S79" s="202"/>
      <c r="T79" s="202"/>
      <c r="U79" s="202"/>
      <c r="V79" s="202"/>
      <c r="W79" s="202"/>
      <c r="X79" s="202"/>
      <c r="Y79" s="202"/>
      <c r="Z79" s="202"/>
      <c r="AA79" s="202"/>
    </row>
    <row r="80" s="7" customFormat="1" ht="12" spans="1:27">
      <c r="A80" s="205"/>
      <c r="B80" s="202"/>
      <c r="C80" s="206"/>
      <c r="D80" s="206"/>
      <c r="E80" s="206"/>
      <c r="F80" s="206"/>
      <c r="G80" s="206"/>
      <c r="H80" s="202"/>
      <c r="I80" s="202"/>
      <c r="J80" s="202"/>
      <c r="K80" s="202"/>
      <c r="L80" s="202"/>
      <c r="M80" s="202"/>
      <c r="N80" s="202"/>
      <c r="O80" s="202"/>
      <c r="P80" s="202"/>
      <c r="Q80" s="202"/>
      <c r="R80" s="202"/>
      <c r="S80" s="202"/>
      <c r="T80" s="202"/>
      <c r="U80" s="202"/>
      <c r="V80" s="202"/>
      <c r="W80" s="202"/>
      <c r="X80" s="202"/>
      <c r="Y80" s="202"/>
      <c r="Z80" s="202"/>
      <c r="AA80" s="202"/>
    </row>
    <row r="81" s="7" customFormat="1" ht="12" spans="1:27">
      <c r="A81" s="205"/>
      <c r="B81" s="202"/>
      <c r="C81" s="206"/>
      <c r="D81" s="206"/>
      <c r="E81" s="206"/>
      <c r="F81" s="206"/>
      <c r="G81" s="206"/>
      <c r="H81" s="202"/>
      <c r="I81" s="202"/>
      <c r="J81" s="202"/>
      <c r="K81" s="202"/>
      <c r="L81" s="202"/>
      <c r="M81" s="202"/>
      <c r="N81" s="202"/>
      <c r="O81" s="202"/>
      <c r="P81" s="202"/>
      <c r="Q81" s="202"/>
      <c r="R81" s="202"/>
      <c r="S81" s="202"/>
      <c r="T81" s="202"/>
      <c r="U81" s="202"/>
      <c r="V81" s="202"/>
      <c r="W81" s="202"/>
      <c r="X81" s="202"/>
      <c r="Y81" s="202"/>
      <c r="Z81" s="202"/>
      <c r="AA81" s="202"/>
    </row>
    <row r="82" s="7" customFormat="1" ht="12" spans="1:27">
      <c r="A82" s="205"/>
      <c r="B82" s="202"/>
      <c r="C82" s="206"/>
      <c r="D82" s="206"/>
      <c r="E82" s="206"/>
      <c r="F82" s="206"/>
      <c r="G82" s="206"/>
      <c r="H82" s="202"/>
      <c r="I82" s="202"/>
      <c r="J82" s="202"/>
      <c r="K82" s="202"/>
      <c r="L82" s="202"/>
      <c r="M82" s="202"/>
      <c r="N82" s="202"/>
      <c r="O82" s="202"/>
      <c r="P82" s="202"/>
      <c r="Q82" s="202"/>
      <c r="R82" s="202"/>
      <c r="S82" s="202"/>
      <c r="T82" s="202"/>
      <c r="U82" s="202"/>
      <c r="V82" s="202"/>
      <c r="W82" s="202"/>
      <c r="X82" s="202"/>
      <c r="Y82" s="202"/>
      <c r="Z82" s="202"/>
      <c r="AA82" s="202"/>
    </row>
    <row r="83" s="7" customFormat="1" ht="12" spans="1:27">
      <c r="A83" s="205"/>
      <c r="B83" s="202"/>
      <c r="C83" s="206"/>
      <c r="D83" s="206"/>
      <c r="E83" s="206"/>
      <c r="F83" s="206"/>
      <c r="G83" s="206"/>
      <c r="H83" s="202"/>
      <c r="I83" s="202"/>
      <c r="J83" s="202"/>
      <c r="K83" s="202"/>
      <c r="L83" s="202"/>
      <c r="M83" s="202"/>
      <c r="N83" s="202"/>
      <c r="O83" s="202"/>
      <c r="P83" s="202"/>
      <c r="Q83" s="202"/>
      <c r="R83" s="202"/>
      <c r="S83" s="202"/>
      <c r="T83" s="202"/>
      <c r="U83" s="202"/>
      <c r="V83" s="202"/>
      <c r="W83" s="202"/>
      <c r="X83" s="202"/>
      <c r="Y83" s="202"/>
      <c r="Z83" s="202"/>
      <c r="AA83" s="202"/>
    </row>
    <row r="84" s="7" customFormat="1" ht="12" spans="1:27">
      <c r="A84" s="205"/>
      <c r="B84" s="202"/>
      <c r="C84" s="206"/>
      <c r="D84" s="206"/>
      <c r="E84" s="206"/>
      <c r="F84" s="206"/>
      <c r="G84" s="206"/>
      <c r="H84" s="202"/>
      <c r="I84" s="202"/>
      <c r="J84" s="202"/>
      <c r="K84" s="202"/>
      <c r="L84" s="202"/>
      <c r="M84" s="202"/>
      <c r="N84" s="202"/>
      <c r="O84" s="202"/>
      <c r="P84" s="202"/>
      <c r="Q84" s="202"/>
      <c r="R84" s="202"/>
      <c r="S84" s="202"/>
      <c r="T84" s="202"/>
      <c r="U84" s="202"/>
      <c r="V84" s="202"/>
      <c r="W84" s="202"/>
      <c r="X84" s="202"/>
      <c r="Y84" s="202"/>
      <c r="Z84" s="202"/>
      <c r="AA84" s="202"/>
    </row>
    <row r="85" s="7" customFormat="1" ht="12" spans="1:27">
      <c r="A85" s="205"/>
      <c r="B85" s="202"/>
      <c r="C85" s="206"/>
      <c r="D85" s="206"/>
      <c r="E85" s="206"/>
      <c r="F85" s="206"/>
      <c r="G85" s="206"/>
      <c r="H85" s="202"/>
      <c r="I85" s="202"/>
      <c r="J85" s="202"/>
      <c r="K85" s="202"/>
      <c r="L85" s="202"/>
      <c r="M85" s="202"/>
      <c r="N85" s="202"/>
      <c r="O85" s="202"/>
      <c r="P85" s="202"/>
      <c r="Q85" s="202"/>
      <c r="R85" s="202"/>
      <c r="S85" s="202"/>
      <c r="T85" s="202"/>
      <c r="U85" s="202"/>
      <c r="V85" s="202"/>
      <c r="W85" s="202"/>
      <c r="X85" s="202"/>
      <c r="Y85" s="202"/>
      <c r="Z85" s="202"/>
      <c r="AA85" s="202"/>
    </row>
    <row r="86" s="7" customFormat="1" ht="12" spans="1:27">
      <c r="A86" s="205"/>
      <c r="B86" s="202"/>
      <c r="C86" s="206"/>
      <c r="D86" s="206"/>
      <c r="E86" s="206"/>
      <c r="F86" s="206"/>
      <c r="G86" s="206"/>
      <c r="H86" s="202"/>
      <c r="I86" s="202"/>
      <c r="J86" s="202"/>
      <c r="K86" s="202"/>
      <c r="L86" s="202"/>
      <c r="M86" s="202"/>
      <c r="N86" s="202"/>
      <c r="O86" s="202"/>
      <c r="P86" s="202"/>
      <c r="Q86" s="202"/>
      <c r="R86" s="202"/>
      <c r="S86" s="202"/>
      <c r="T86" s="202"/>
      <c r="U86" s="202"/>
      <c r="V86" s="202"/>
      <c r="W86" s="202"/>
      <c r="X86" s="202"/>
      <c r="Y86" s="202"/>
      <c r="Z86" s="202"/>
      <c r="AA86" s="202"/>
    </row>
    <row r="87" s="7" customFormat="1" ht="12" spans="1:27">
      <c r="A87" s="205"/>
      <c r="B87" s="202"/>
      <c r="C87" s="206"/>
      <c r="D87" s="206"/>
      <c r="E87" s="206"/>
      <c r="F87" s="206"/>
      <c r="G87" s="206"/>
      <c r="H87" s="202"/>
      <c r="I87" s="202"/>
      <c r="J87" s="202"/>
      <c r="K87" s="202"/>
      <c r="L87" s="202"/>
      <c r="M87" s="202"/>
      <c r="N87" s="202"/>
      <c r="O87" s="202"/>
      <c r="P87" s="202"/>
      <c r="Q87" s="202"/>
      <c r="R87" s="202"/>
      <c r="S87" s="202"/>
      <c r="T87" s="202"/>
      <c r="U87" s="202"/>
      <c r="V87" s="202"/>
      <c r="W87" s="202"/>
      <c r="X87" s="202"/>
      <c r="Y87" s="202"/>
      <c r="Z87" s="202"/>
      <c r="AA87" s="202"/>
    </row>
    <row r="88" s="7" customFormat="1" ht="12" spans="1:27">
      <c r="A88" s="205"/>
      <c r="B88" s="202"/>
      <c r="C88" s="206"/>
      <c r="D88" s="206"/>
      <c r="E88" s="206"/>
      <c r="F88" s="206"/>
      <c r="G88" s="206"/>
      <c r="H88" s="202"/>
      <c r="I88" s="202"/>
      <c r="J88" s="202"/>
      <c r="K88" s="202"/>
      <c r="L88" s="202"/>
      <c r="M88" s="202"/>
      <c r="N88" s="202"/>
      <c r="O88" s="202"/>
      <c r="P88" s="202"/>
      <c r="Q88" s="202"/>
      <c r="R88" s="202"/>
      <c r="S88" s="202"/>
      <c r="T88" s="202"/>
      <c r="U88" s="202"/>
      <c r="V88" s="202"/>
      <c r="W88" s="202"/>
      <c r="X88" s="202"/>
      <c r="Y88" s="202"/>
      <c r="Z88" s="202"/>
      <c r="AA88" s="202"/>
    </row>
    <row r="89" s="7" customFormat="1" ht="12" spans="1:27">
      <c r="A89" s="205"/>
      <c r="B89" s="202"/>
      <c r="C89" s="206"/>
      <c r="D89" s="206"/>
      <c r="E89" s="206"/>
      <c r="F89" s="206"/>
      <c r="G89" s="206"/>
      <c r="H89" s="202"/>
      <c r="I89" s="202"/>
      <c r="J89" s="202"/>
      <c r="K89" s="202"/>
      <c r="L89" s="202"/>
      <c r="M89" s="202"/>
      <c r="N89" s="202"/>
      <c r="O89" s="202"/>
      <c r="P89" s="202"/>
      <c r="Q89" s="202"/>
      <c r="R89" s="202"/>
      <c r="S89" s="202"/>
      <c r="T89" s="202"/>
      <c r="U89" s="202"/>
      <c r="V89" s="202"/>
      <c r="W89" s="202"/>
      <c r="X89" s="202"/>
      <c r="Y89" s="202"/>
      <c r="Z89" s="202"/>
      <c r="AA89" s="202"/>
    </row>
    <row r="90" s="7" customFormat="1" ht="12" spans="1:27">
      <c r="A90" s="205"/>
      <c r="B90" s="202"/>
      <c r="C90" s="206"/>
      <c r="D90" s="206"/>
      <c r="E90" s="206"/>
      <c r="F90" s="206"/>
      <c r="G90" s="206"/>
      <c r="H90" s="202"/>
      <c r="I90" s="202"/>
      <c r="J90" s="202"/>
      <c r="K90" s="202"/>
      <c r="L90" s="202"/>
      <c r="M90" s="202"/>
      <c r="N90" s="202"/>
      <c r="O90" s="202"/>
      <c r="P90" s="202"/>
      <c r="Q90" s="202"/>
      <c r="R90" s="202"/>
      <c r="S90" s="202"/>
      <c r="T90" s="202"/>
      <c r="U90" s="202"/>
      <c r="V90" s="202"/>
      <c r="W90" s="202"/>
      <c r="X90" s="202"/>
      <c r="Y90" s="202"/>
      <c r="Z90" s="202"/>
      <c r="AA90" s="202"/>
    </row>
    <row r="91" s="7" customFormat="1" ht="12" spans="1:27">
      <c r="A91" s="205"/>
      <c r="B91" s="202"/>
      <c r="C91" s="206"/>
      <c r="D91" s="206"/>
      <c r="E91" s="206"/>
      <c r="F91" s="206"/>
      <c r="G91" s="206"/>
      <c r="H91" s="202"/>
      <c r="I91" s="202"/>
      <c r="J91" s="202"/>
      <c r="K91" s="202"/>
      <c r="L91" s="202"/>
      <c r="M91" s="202"/>
      <c r="N91" s="202"/>
      <c r="O91" s="202"/>
      <c r="P91" s="202"/>
      <c r="Q91" s="202"/>
      <c r="R91" s="202"/>
      <c r="S91" s="202"/>
      <c r="T91" s="202"/>
      <c r="U91" s="202"/>
      <c r="V91" s="202"/>
      <c r="W91" s="202"/>
      <c r="X91" s="202"/>
      <c r="Y91" s="202"/>
      <c r="Z91" s="202"/>
      <c r="AA91" s="202"/>
    </row>
    <row r="92" s="7" customFormat="1" ht="12" spans="1:27">
      <c r="A92" s="205"/>
      <c r="B92" s="202"/>
      <c r="C92" s="206"/>
      <c r="D92" s="206"/>
      <c r="E92" s="206"/>
      <c r="F92" s="206"/>
      <c r="G92" s="206"/>
      <c r="H92" s="202"/>
      <c r="I92" s="202"/>
      <c r="J92" s="202"/>
      <c r="K92" s="202"/>
      <c r="L92" s="202"/>
      <c r="M92" s="202"/>
      <c r="N92" s="202"/>
      <c r="O92" s="202"/>
      <c r="P92" s="202"/>
      <c r="Q92" s="202"/>
      <c r="R92" s="202"/>
      <c r="S92" s="202"/>
      <c r="T92" s="202"/>
      <c r="U92" s="202"/>
      <c r="V92" s="202"/>
      <c r="W92" s="202"/>
      <c r="X92" s="202"/>
      <c r="Y92" s="202"/>
      <c r="Z92" s="202"/>
      <c r="AA92" s="202"/>
    </row>
    <row r="93" s="7" customFormat="1" ht="12" spans="1:27">
      <c r="A93" s="205"/>
      <c r="B93" s="202"/>
      <c r="C93" s="206"/>
      <c r="D93" s="206"/>
      <c r="E93" s="206"/>
      <c r="F93" s="206"/>
      <c r="G93" s="206"/>
      <c r="H93" s="202"/>
      <c r="I93" s="202"/>
      <c r="J93" s="202"/>
      <c r="K93" s="202"/>
      <c r="L93" s="202"/>
      <c r="M93" s="202"/>
      <c r="N93" s="202"/>
      <c r="O93" s="202"/>
      <c r="P93" s="202"/>
      <c r="Q93" s="202"/>
      <c r="R93" s="202"/>
      <c r="S93" s="202"/>
      <c r="T93" s="202"/>
      <c r="U93" s="202"/>
      <c r="V93" s="202"/>
      <c r="W93" s="202"/>
      <c r="X93" s="202"/>
      <c r="Y93" s="202"/>
      <c r="Z93" s="202"/>
      <c r="AA93" s="202"/>
    </row>
    <row r="94" s="7" customFormat="1" ht="12" spans="1:27">
      <c r="A94" s="205"/>
      <c r="B94" s="202"/>
      <c r="C94" s="206"/>
      <c r="D94" s="206"/>
      <c r="E94" s="206"/>
      <c r="F94" s="206"/>
      <c r="G94" s="206"/>
      <c r="H94" s="202"/>
      <c r="I94" s="202"/>
      <c r="J94" s="202"/>
      <c r="K94" s="202"/>
      <c r="L94" s="202"/>
      <c r="M94" s="202"/>
      <c r="N94" s="202"/>
      <c r="O94" s="202"/>
      <c r="P94" s="202"/>
      <c r="Q94" s="202"/>
      <c r="R94" s="202"/>
      <c r="S94" s="202"/>
      <c r="T94" s="202"/>
      <c r="U94" s="202"/>
      <c r="V94" s="202"/>
      <c r="W94" s="202"/>
      <c r="X94" s="202"/>
      <c r="Y94" s="202"/>
      <c r="Z94" s="202"/>
      <c r="AA94" s="202"/>
    </row>
    <row r="95" s="7" customFormat="1" ht="12" spans="1:27">
      <c r="A95" s="205"/>
      <c r="B95" s="202"/>
      <c r="C95" s="206"/>
      <c r="D95" s="206"/>
      <c r="E95" s="206"/>
      <c r="F95" s="206"/>
      <c r="G95" s="206"/>
      <c r="H95" s="202"/>
      <c r="I95" s="202"/>
      <c r="J95" s="202"/>
      <c r="K95" s="202"/>
      <c r="L95" s="202"/>
      <c r="M95" s="202"/>
      <c r="N95" s="202"/>
      <c r="O95" s="202"/>
      <c r="P95" s="202"/>
      <c r="Q95" s="202"/>
      <c r="R95" s="202"/>
      <c r="S95" s="202"/>
      <c r="T95" s="202"/>
      <c r="U95" s="202"/>
      <c r="V95" s="202"/>
      <c r="W95" s="202"/>
      <c r="X95" s="202"/>
      <c r="Y95" s="202"/>
      <c r="Z95" s="202"/>
      <c r="AA95" s="202"/>
    </row>
    <row r="96" s="7" customFormat="1" ht="12" spans="1:27">
      <c r="A96" s="205"/>
      <c r="B96" s="202"/>
      <c r="C96" s="206"/>
      <c r="D96" s="206"/>
      <c r="E96" s="206"/>
      <c r="F96" s="206"/>
      <c r="G96" s="206"/>
      <c r="H96" s="202"/>
      <c r="I96" s="202"/>
      <c r="J96" s="202"/>
      <c r="K96" s="202"/>
      <c r="L96" s="202"/>
      <c r="M96" s="202"/>
      <c r="N96" s="202"/>
      <c r="O96" s="202"/>
      <c r="P96" s="202"/>
      <c r="Q96" s="202"/>
      <c r="R96" s="202"/>
      <c r="S96" s="202"/>
      <c r="T96" s="202"/>
      <c r="U96" s="202"/>
      <c r="V96" s="202"/>
      <c r="W96" s="202"/>
      <c r="X96" s="202"/>
      <c r="Y96" s="202"/>
      <c r="Z96" s="202"/>
      <c r="AA96" s="202"/>
    </row>
    <row r="97" s="7" customFormat="1" ht="12" spans="1:27">
      <c r="A97" s="205"/>
      <c r="B97" s="202"/>
      <c r="C97" s="206"/>
      <c r="D97" s="206"/>
      <c r="E97" s="206"/>
      <c r="F97" s="206"/>
      <c r="G97" s="206"/>
      <c r="H97" s="202"/>
      <c r="I97" s="202"/>
      <c r="J97" s="202"/>
      <c r="K97" s="202"/>
      <c r="L97" s="202"/>
      <c r="M97" s="202"/>
      <c r="N97" s="202"/>
      <c r="O97" s="202"/>
      <c r="P97" s="202"/>
      <c r="Q97" s="202"/>
      <c r="R97" s="202"/>
      <c r="S97" s="202"/>
      <c r="T97" s="202"/>
      <c r="U97" s="202"/>
      <c r="V97" s="202"/>
      <c r="W97" s="202"/>
      <c r="X97" s="202"/>
      <c r="Y97" s="202"/>
      <c r="Z97" s="202"/>
      <c r="AA97" s="202"/>
    </row>
    <row r="98" s="7" customFormat="1" ht="12" spans="1:27">
      <c r="A98" s="205"/>
      <c r="B98" s="202"/>
      <c r="C98" s="206"/>
      <c r="D98" s="206"/>
      <c r="E98" s="206"/>
      <c r="F98" s="206"/>
      <c r="G98" s="206"/>
      <c r="H98" s="202"/>
      <c r="I98" s="202"/>
      <c r="J98" s="202"/>
      <c r="K98" s="202"/>
      <c r="L98" s="202"/>
      <c r="M98" s="202"/>
      <c r="N98" s="202"/>
      <c r="O98" s="202"/>
      <c r="P98" s="202"/>
      <c r="Q98" s="202"/>
      <c r="R98" s="202"/>
      <c r="S98" s="202"/>
      <c r="T98" s="202"/>
      <c r="U98" s="202"/>
      <c r="V98" s="202"/>
      <c r="W98" s="202"/>
      <c r="X98" s="202"/>
      <c r="Y98" s="202"/>
      <c r="Z98" s="202"/>
      <c r="AA98" s="202"/>
    </row>
    <row r="99" s="7" customFormat="1" ht="12" spans="1:27">
      <c r="A99" s="205"/>
      <c r="B99" s="202"/>
      <c r="C99" s="206"/>
      <c r="D99" s="206"/>
      <c r="E99" s="206"/>
      <c r="F99" s="206"/>
      <c r="G99" s="206"/>
      <c r="H99" s="202"/>
      <c r="I99" s="202"/>
      <c r="J99" s="202"/>
      <c r="K99" s="202"/>
      <c r="L99" s="202"/>
      <c r="M99" s="202"/>
      <c r="N99" s="202"/>
      <c r="O99" s="202"/>
      <c r="P99" s="202"/>
      <c r="Q99" s="202"/>
      <c r="R99" s="202"/>
      <c r="S99" s="202"/>
      <c r="T99" s="202"/>
      <c r="U99" s="202"/>
      <c r="V99" s="202"/>
      <c r="W99" s="202"/>
      <c r="X99" s="202"/>
      <c r="Y99" s="202"/>
      <c r="Z99" s="202"/>
      <c r="AA99" s="202"/>
    </row>
    <row r="100" s="7" customFormat="1" ht="12" spans="1:27">
      <c r="A100" s="205"/>
      <c r="B100" s="202"/>
      <c r="C100" s="206"/>
      <c r="D100" s="206"/>
      <c r="E100" s="206"/>
      <c r="F100" s="206"/>
      <c r="G100" s="206"/>
      <c r="H100" s="202"/>
      <c r="I100" s="202"/>
      <c r="J100" s="202"/>
      <c r="K100" s="202"/>
      <c r="L100" s="202"/>
      <c r="M100" s="202"/>
      <c r="N100" s="202"/>
      <c r="O100" s="202"/>
      <c r="P100" s="202"/>
      <c r="Q100" s="202"/>
      <c r="R100" s="202"/>
      <c r="S100" s="202"/>
      <c r="T100" s="202"/>
      <c r="U100" s="202"/>
      <c r="V100" s="202"/>
      <c r="W100" s="202"/>
      <c r="X100" s="202"/>
      <c r="Y100" s="202"/>
      <c r="Z100" s="202"/>
      <c r="AA100" s="202"/>
    </row>
    <row r="101" s="7" customFormat="1" ht="12" spans="1:27">
      <c r="A101" s="205"/>
      <c r="B101" s="202"/>
      <c r="C101" s="206"/>
      <c r="D101" s="206"/>
      <c r="E101" s="206"/>
      <c r="F101" s="206"/>
      <c r="G101" s="206"/>
      <c r="H101" s="202"/>
      <c r="I101" s="202"/>
      <c r="J101" s="202"/>
      <c r="K101" s="202"/>
      <c r="L101" s="202"/>
      <c r="M101" s="202"/>
      <c r="N101" s="202"/>
      <c r="O101" s="202"/>
      <c r="P101" s="202"/>
      <c r="Q101" s="202"/>
      <c r="R101" s="202"/>
      <c r="S101" s="202"/>
      <c r="T101" s="202"/>
      <c r="U101" s="202"/>
      <c r="V101" s="202"/>
      <c r="W101" s="202"/>
      <c r="X101" s="202"/>
      <c r="Y101" s="202"/>
      <c r="Z101" s="202"/>
      <c r="AA101" s="202"/>
    </row>
    <row r="102" s="7" customFormat="1" ht="12" spans="1:27">
      <c r="A102" s="205"/>
      <c r="B102" s="202"/>
      <c r="C102" s="206"/>
      <c r="D102" s="206"/>
      <c r="E102" s="206"/>
      <c r="F102" s="206"/>
      <c r="G102" s="206"/>
      <c r="H102" s="202"/>
      <c r="I102" s="202"/>
      <c r="J102" s="202"/>
      <c r="K102" s="202"/>
      <c r="L102" s="202"/>
      <c r="M102" s="202"/>
      <c r="N102" s="202"/>
      <c r="O102" s="202"/>
      <c r="P102" s="202"/>
      <c r="Q102" s="202"/>
      <c r="R102" s="202"/>
      <c r="S102" s="202"/>
      <c r="T102" s="202"/>
      <c r="U102" s="202"/>
      <c r="V102" s="202"/>
      <c r="W102" s="202"/>
      <c r="X102" s="202"/>
      <c r="Y102" s="202"/>
      <c r="Z102" s="202"/>
      <c r="AA102" s="202"/>
    </row>
    <row r="103" s="7" customFormat="1" ht="12" spans="1:27">
      <c r="A103" s="205"/>
      <c r="B103" s="202"/>
      <c r="C103" s="206"/>
      <c r="D103" s="206"/>
      <c r="E103" s="206"/>
      <c r="F103" s="206"/>
      <c r="G103" s="206"/>
      <c r="H103" s="202"/>
      <c r="I103" s="202"/>
      <c r="J103" s="202"/>
      <c r="K103" s="202"/>
      <c r="L103" s="202"/>
      <c r="M103" s="202"/>
      <c r="N103" s="202"/>
      <c r="O103" s="202"/>
      <c r="P103" s="202"/>
      <c r="Q103" s="202"/>
      <c r="R103" s="202"/>
      <c r="S103" s="202"/>
      <c r="T103" s="202"/>
      <c r="U103" s="202"/>
      <c r="V103" s="202"/>
      <c r="W103" s="202"/>
      <c r="X103" s="202"/>
      <c r="Y103" s="202"/>
      <c r="Z103" s="202"/>
      <c r="AA103" s="202"/>
    </row>
    <row r="104" s="7" customFormat="1" ht="12" spans="1:27">
      <c r="A104" s="205"/>
      <c r="B104" s="202"/>
      <c r="C104" s="206"/>
      <c r="D104" s="206"/>
      <c r="E104" s="206"/>
      <c r="F104" s="206"/>
      <c r="G104" s="206"/>
      <c r="H104" s="202"/>
      <c r="I104" s="202"/>
      <c r="J104" s="202"/>
      <c r="K104" s="202"/>
      <c r="L104" s="202"/>
      <c r="M104" s="202"/>
      <c r="N104" s="202"/>
      <c r="O104" s="202"/>
      <c r="P104" s="202"/>
      <c r="Q104" s="202"/>
      <c r="R104" s="202"/>
      <c r="S104" s="202"/>
      <c r="T104" s="202"/>
      <c r="U104" s="202"/>
      <c r="V104" s="202"/>
      <c r="W104" s="202"/>
      <c r="X104" s="202"/>
      <c r="Y104" s="202"/>
      <c r="Z104" s="202"/>
      <c r="AA104" s="202"/>
    </row>
    <row r="105" s="7" customFormat="1" ht="12" spans="1:27">
      <c r="A105" s="205"/>
      <c r="B105" s="202"/>
      <c r="C105" s="206"/>
      <c r="D105" s="206"/>
      <c r="E105" s="206"/>
      <c r="F105" s="206"/>
      <c r="G105" s="206"/>
      <c r="H105" s="202"/>
      <c r="I105" s="202"/>
      <c r="J105" s="202"/>
      <c r="K105" s="202"/>
      <c r="L105" s="202"/>
      <c r="M105" s="202"/>
      <c r="N105" s="202"/>
      <c r="O105" s="202"/>
      <c r="P105" s="202"/>
      <c r="Q105" s="202"/>
      <c r="R105" s="202"/>
      <c r="S105" s="202"/>
      <c r="T105" s="202"/>
      <c r="U105" s="202"/>
      <c r="V105" s="202"/>
      <c r="W105" s="202"/>
      <c r="X105" s="202"/>
      <c r="Y105" s="202"/>
      <c r="Z105" s="202"/>
      <c r="AA105" s="202"/>
    </row>
    <row r="106" s="7" customFormat="1" ht="12" spans="1:27">
      <c r="A106" s="205"/>
      <c r="B106" s="202"/>
      <c r="C106" s="206"/>
      <c r="D106" s="206"/>
      <c r="E106" s="206"/>
      <c r="F106" s="206"/>
      <c r="G106" s="206"/>
      <c r="H106" s="202"/>
      <c r="I106" s="202"/>
      <c r="J106" s="202"/>
      <c r="K106" s="202"/>
      <c r="L106" s="202"/>
      <c r="M106" s="202"/>
      <c r="N106" s="202"/>
      <c r="O106" s="202"/>
      <c r="P106" s="202"/>
      <c r="Q106" s="202"/>
      <c r="R106" s="202"/>
      <c r="S106" s="202"/>
      <c r="T106" s="202"/>
      <c r="U106" s="202"/>
      <c r="V106" s="202"/>
      <c r="W106" s="202"/>
      <c r="X106" s="202"/>
      <c r="Y106" s="202"/>
      <c r="Z106" s="202"/>
      <c r="AA106" s="202"/>
    </row>
    <row r="107" s="7" customFormat="1" ht="12" spans="1:27">
      <c r="A107" s="205"/>
      <c r="B107" s="202"/>
      <c r="C107" s="206"/>
      <c r="D107" s="206"/>
      <c r="E107" s="206"/>
      <c r="F107" s="206"/>
      <c r="G107" s="206"/>
      <c r="H107" s="202"/>
      <c r="I107" s="202"/>
      <c r="J107" s="202"/>
      <c r="K107" s="202"/>
      <c r="L107" s="202"/>
      <c r="M107" s="202"/>
      <c r="N107" s="202"/>
      <c r="O107" s="202"/>
      <c r="P107" s="202"/>
      <c r="Q107" s="202"/>
      <c r="R107" s="202"/>
      <c r="S107" s="202"/>
      <c r="T107" s="202"/>
      <c r="U107" s="202"/>
      <c r="V107" s="202"/>
      <c r="W107" s="202"/>
      <c r="X107" s="202"/>
      <c r="Y107" s="202"/>
      <c r="Z107" s="202"/>
      <c r="AA107" s="202"/>
    </row>
    <row r="108" s="7" customFormat="1" ht="12" spans="1:27">
      <c r="A108" s="205"/>
      <c r="B108" s="202"/>
      <c r="C108" s="206"/>
      <c r="D108" s="206"/>
      <c r="E108" s="206"/>
      <c r="F108" s="206"/>
      <c r="G108" s="206"/>
      <c r="H108" s="202"/>
      <c r="I108" s="202"/>
      <c r="J108" s="202"/>
      <c r="K108" s="202"/>
      <c r="L108" s="202"/>
      <c r="M108" s="202"/>
      <c r="N108" s="202"/>
      <c r="O108" s="202"/>
      <c r="P108" s="202"/>
      <c r="Q108" s="202"/>
      <c r="R108" s="202"/>
      <c r="S108" s="202"/>
      <c r="T108" s="202"/>
      <c r="U108" s="202"/>
      <c r="V108" s="202"/>
      <c r="W108" s="202"/>
      <c r="X108" s="202"/>
      <c r="Y108" s="202"/>
      <c r="Z108" s="202"/>
      <c r="AA108" s="202"/>
    </row>
    <row r="109" s="7" customFormat="1" ht="12" spans="1:27">
      <c r="A109" s="205"/>
      <c r="B109" s="202"/>
      <c r="C109" s="206"/>
      <c r="D109" s="206"/>
      <c r="E109" s="206"/>
      <c r="F109" s="206"/>
      <c r="G109" s="206"/>
      <c r="H109" s="202"/>
      <c r="I109" s="202"/>
      <c r="J109" s="202"/>
      <c r="K109" s="202"/>
      <c r="L109" s="202"/>
      <c r="M109" s="202"/>
      <c r="N109" s="202"/>
      <c r="O109" s="202"/>
      <c r="P109" s="202"/>
      <c r="Q109" s="202"/>
      <c r="R109" s="202"/>
      <c r="S109" s="202"/>
      <c r="T109" s="202"/>
      <c r="U109" s="202"/>
      <c r="V109" s="202"/>
      <c r="W109" s="202"/>
      <c r="X109" s="202"/>
      <c r="Y109" s="202"/>
      <c r="Z109" s="202"/>
      <c r="AA109" s="202"/>
    </row>
    <row r="110" s="7" customFormat="1" ht="12" spans="1:27">
      <c r="A110" s="205"/>
      <c r="B110" s="202"/>
      <c r="C110" s="206"/>
      <c r="D110" s="206"/>
      <c r="E110" s="206"/>
      <c r="F110" s="206"/>
      <c r="G110" s="206"/>
      <c r="H110" s="202"/>
      <c r="I110" s="202"/>
      <c r="J110" s="202"/>
      <c r="K110" s="202"/>
      <c r="L110" s="202"/>
      <c r="M110" s="202"/>
      <c r="N110" s="202"/>
      <c r="O110" s="202"/>
      <c r="P110" s="202"/>
      <c r="Q110" s="202"/>
      <c r="R110" s="202"/>
      <c r="S110" s="202"/>
      <c r="T110" s="202"/>
      <c r="U110" s="202"/>
      <c r="V110" s="202"/>
      <c r="W110" s="202"/>
      <c r="X110" s="202"/>
      <c r="Y110" s="202"/>
      <c r="Z110" s="202"/>
      <c r="AA110" s="202"/>
    </row>
    <row r="111" s="7" customFormat="1" ht="12" spans="1:27">
      <c r="A111" s="205"/>
      <c r="B111" s="202"/>
      <c r="C111" s="206"/>
      <c r="D111" s="206"/>
      <c r="E111" s="206"/>
      <c r="F111" s="206"/>
      <c r="G111" s="206"/>
      <c r="H111" s="202"/>
      <c r="I111" s="202"/>
      <c r="J111" s="202"/>
      <c r="K111" s="202"/>
      <c r="L111" s="202"/>
      <c r="M111" s="202"/>
      <c r="N111" s="202"/>
      <c r="O111" s="202"/>
      <c r="P111" s="202"/>
      <c r="Q111" s="202"/>
      <c r="R111" s="202"/>
      <c r="S111" s="202"/>
      <c r="T111" s="202"/>
      <c r="U111" s="202"/>
      <c r="V111" s="202"/>
      <c r="W111" s="202"/>
      <c r="X111" s="202"/>
      <c r="Y111" s="202"/>
      <c r="Z111" s="202"/>
      <c r="AA111" s="202"/>
    </row>
    <row r="112" s="7" customFormat="1" ht="12" spans="1:27">
      <c r="A112" s="205"/>
      <c r="B112" s="202"/>
      <c r="C112" s="206"/>
      <c r="D112" s="206"/>
      <c r="E112" s="206"/>
      <c r="F112" s="206"/>
      <c r="G112" s="206"/>
      <c r="H112" s="202"/>
      <c r="I112" s="202"/>
      <c r="J112" s="202"/>
      <c r="K112" s="202"/>
      <c r="L112" s="202"/>
      <c r="M112" s="202"/>
      <c r="N112" s="202"/>
      <c r="O112" s="202"/>
      <c r="P112" s="202"/>
      <c r="Q112" s="202"/>
      <c r="R112" s="202"/>
      <c r="S112" s="202"/>
      <c r="T112" s="202"/>
      <c r="U112" s="202"/>
      <c r="V112" s="202"/>
      <c r="W112" s="202"/>
      <c r="X112" s="202"/>
      <c r="Y112" s="202"/>
      <c r="Z112" s="202"/>
      <c r="AA112" s="202"/>
    </row>
    <row r="113" s="7" customFormat="1" ht="12" spans="1:27">
      <c r="A113" s="205"/>
      <c r="B113" s="202"/>
      <c r="C113" s="206"/>
      <c r="D113" s="206"/>
      <c r="E113" s="206"/>
      <c r="F113" s="206"/>
      <c r="G113" s="206"/>
      <c r="H113" s="202"/>
      <c r="I113" s="202"/>
      <c r="J113" s="202"/>
      <c r="K113" s="202"/>
      <c r="L113" s="202"/>
      <c r="M113" s="202"/>
      <c r="N113" s="202"/>
      <c r="O113" s="202"/>
      <c r="P113" s="202"/>
      <c r="Q113" s="202"/>
      <c r="R113" s="202"/>
      <c r="S113" s="202"/>
      <c r="T113" s="202"/>
      <c r="U113" s="202"/>
      <c r="V113" s="202"/>
      <c r="W113" s="202"/>
      <c r="X113" s="202"/>
      <c r="Y113" s="202"/>
      <c r="Z113" s="202"/>
      <c r="AA113" s="202"/>
    </row>
    <row r="114" s="7" customFormat="1" ht="12" spans="1:27">
      <c r="A114" s="205"/>
      <c r="B114" s="202"/>
      <c r="C114" s="206"/>
      <c r="D114" s="206"/>
      <c r="E114" s="206"/>
      <c r="F114" s="206"/>
      <c r="G114" s="206"/>
      <c r="H114" s="202"/>
      <c r="I114" s="202"/>
      <c r="J114" s="202"/>
      <c r="K114" s="202"/>
      <c r="L114" s="202"/>
      <c r="M114" s="202"/>
      <c r="N114" s="202"/>
      <c r="O114" s="202"/>
      <c r="P114" s="202"/>
      <c r="Q114" s="202"/>
      <c r="R114" s="202"/>
      <c r="S114" s="202"/>
      <c r="T114" s="202"/>
      <c r="U114" s="202"/>
      <c r="V114" s="202"/>
      <c r="W114" s="202"/>
      <c r="X114" s="202"/>
      <c r="Y114" s="202"/>
      <c r="Z114" s="202"/>
      <c r="AA114" s="202"/>
    </row>
    <row r="115" s="7" customFormat="1" ht="12" spans="1:27">
      <c r="A115" s="205"/>
      <c r="B115" s="202"/>
      <c r="C115" s="206"/>
      <c r="D115" s="206"/>
      <c r="E115" s="206"/>
      <c r="F115" s="206"/>
      <c r="G115" s="206"/>
      <c r="H115" s="202"/>
      <c r="I115" s="202"/>
      <c r="J115" s="202"/>
      <c r="K115" s="202"/>
      <c r="L115" s="202"/>
      <c r="M115" s="202"/>
      <c r="N115" s="202"/>
      <c r="O115" s="202"/>
      <c r="P115" s="202"/>
      <c r="Q115" s="202"/>
      <c r="R115" s="202"/>
      <c r="S115" s="202"/>
      <c r="T115" s="202"/>
      <c r="U115" s="202"/>
      <c r="V115" s="202"/>
      <c r="W115" s="202"/>
      <c r="X115" s="202"/>
      <c r="Y115" s="202"/>
      <c r="Z115" s="202"/>
      <c r="AA115" s="202"/>
    </row>
    <row r="116" s="7" customFormat="1" ht="12" spans="1:27">
      <c r="A116" s="205"/>
      <c r="B116" s="202"/>
      <c r="C116" s="206"/>
      <c r="D116" s="206"/>
      <c r="E116" s="206"/>
      <c r="F116" s="206"/>
      <c r="G116" s="206"/>
      <c r="H116" s="202"/>
      <c r="I116" s="202"/>
      <c r="J116" s="202"/>
      <c r="K116" s="202"/>
      <c r="L116" s="202"/>
      <c r="M116" s="202"/>
      <c r="N116" s="202"/>
      <c r="O116" s="202"/>
      <c r="P116" s="202"/>
      <c r="Q116" s="202"/>
      <c r="R116" s="202"/>
      <c r="S116" s="202"/>
      <c r="T116" s="202"/>
      <c r="U116" s="202"/>
      <c r="V116" s="202"/>
      <c r="W116" s="202"/>
      <c r="X116" s="202"/>
      <c r="Y116" s="202"/>
      <c r="Z116" s="202"/>
      <c r="AA116" s="202"/>
    </row>
    <row r="117" s="7" customFormat="1" ht="12" spans="1:27">
      <c r="A117" s="205"/>
      <c r="B117" s="202"/>
      <c r="C117" s="206"/>
      <c r="D117" s="206"/>
      <c r="E117" s="206"/>
      <c r="F117" s="206"/>
      <c r="G117" s="206"/>
      <c r="H117" s="202"/>
      <c r="I117" s="202"/>
      <c r="J117" s="202"/>
      <c r="K117" s="202"/>
      <c r="L117" s="202"/>
      <c r="M117" s="202"/>
      <c r="N117" s="202"/>
      <c r="O117" s="202"/>
      <c r="P117" s="202"/>
      <c r="Q117" s="202"/>
      <c r="R117" s="202"/>
      <c r="S117" s="202"/>
      <c r="T117" s="202"/>
      <c r="U117" s="202"/>
      <c r="V117" s="202"/>
      <c r="W117" s="202"/>
      <c r="X117" s="202"/>
      <c r="Y117" s="202"/>
      <c r="Z117" s="202"/>
      <c r="AA117" s="202"/>
    </row>
    <row r="118" s="7" customFormat="1" ht="12" spans="1:27">
      <c r="A118" s="205"/>
      <c r="B118" s="202"/>
      <c r="C118" s="206"/>
      <c r="D118" s="206"/>
      <c r="E118" s="206"/>
      <c r="F118" s="206"/>
      <c r="G118" s="206"/>
      <c r="H118" s="202"/>
      <c r="I118" s="202"/>
      <c r="J118" s="202"/>
      <c r="K118" s="202"/>
      <c r="L118" s="202"/>
      <c r="M118" s="202"/>
      <c r="N118" s="202"/>
      <c r="O118" s="202"/>
      <c r="P118" s="202"/>
      <c r="Q118" s="202"/>
      <c r="R118" s="202"/>
      <c r="S118" s="202"/>
      <c r="T118" s="202"/>
      <c r="U118" s="202"/>
      <c r="V118" s="202"/>
      <c r="W118" s="202"/>
      <c r="X118" s="202"/>
      <c r="Y118" s="202"/>
      <c r="Z118" s="202"/>
      <c r="AA118" s="202"/>
    </row>
    <row r="119" s="7" customFormat="1" ht="12" spans="1:27">
      <c r="A119" s="205"/>
      <c r="B119" s="202"/>
      <c r="C119" s="206"/>
      <c r="D119" s="206"/>
      <c r="E119" s="206"/>
      <c r="F119" s="206"/>
      <c r="G119" s="206"/>
      <c r="H119" s="202"/>
      <c r="I119" s="202"/>
      <c r="J119" s="202"/>
      <c r="K119" s="202"/>
      <c r="L119" s="202"/>
      <c r="M119" s="202"/>
      <c r="N119" s="202"/>
      <c r="O119" s="202"/>
      <c r="P119" s="202"/>
      <c r="Q119" s="202"/>
      <c r="R119" s="202"/>
      <c r="S119" s="202"/>
      <c r="T119" s="202"/>
      <c r="U119" s="202"/>
      <c r="V119" s="202"/>
      <c r="W119" s="202"/>
      <c r="X119" s="202"/>
      <c r="Y119" s="202"/>
      <c r="Z119" s="202"/>
      <c r="AA119" s="202"/>
    </row>
    <row r="120" s="7" customFormat="1" ht="12" spans="1:27">
      <c r="A120" s="205"/>
      <c r="B120" s="202"/>
      <c r="C120" s="206"/>
      <c r="D120" s="206"/>
      <c r="E120" s="206"/>
      <c r="F120" s="206"/>
      <c r="G120" s="206"/>
      <c r="H120" s="202"/>
      <c r="I120" s="202"/>
      <c r="J120" s="202"/>
      <c r="K120" s="202"/>
      <c r="L120" s="202"/>
      <c r="M120" s="202"/>
      <c r="N120" s="202"/>
      <c r="O120" s="202"/>
      <c r="P120" s="202"/>
      <c r="Q120" s="202"/>
      <c r="R120" s="202"/>
      <c r="S120" s="202"/>
      <c r="T120" s="202"/>
      <c r="U120" s="202"/>
      <c r="V120" s="202"/>
      <c r="W120" s="202"/>
      <c r="X120" s="202"/>
      <c r="Y120" s="202"/>
      <c r="Z120" s="202"/>
      <c r="AA120" s="202"/>
    </row>
    <row r="121" s="7" customFormat="1" ht="12" spans="1:27">
      <c r="A121" s="205"/>
      <c r="B121" s="202"/>
      <c r="C121" s="206"/>
      <c r="D121" s="206"/>
      <c r="E121" s="206"/>
      <c r="F121" s="206"/>
      <c r="G121" s="206"/>
      <c r="H121" s="202"/>
      <c r="I121" s="202"/>
      <c r="J121" s="202"/>
      <c r="K121" s="202"/>
      <c r="L121" s="202"/>
      <c r="M121" s="202"/>
      <c r="N121" s="202"/>
      <c r="O121" s="202"/>
      <c r="P121" s="202"/>
      <c r="Q121" s="202"/>
      <c r="R121" s="202"/>
      <c r="S121" s="202"/>
      <c r="T121" s="202"/>
      <c r="U121" s="202"/>
      <c r="V121" s="202"/>
      <c r="W121" s="202"/>
      <c r="X121" s="202"/>
      <c r="Y121" s="202"/>
      <c r="Z121" s="202"/>
      <c r="AA121" s="202"/>
    </row>
    <row r="122" s="7" customFormat="1" ht="12" spans="1:27">
      <c r="A122" s="205"/>
      <c r="B122" s="202"/>
      <c r="C122" s="206"/>
      <c r="D122" s="206"/>
      <c r="E122" s="206"/>
      <c r="F122" s="206"/>
      <c r="G122" s="206"/>
      <c r="H122" s="202"/>
      <c r="I122" s="202"/>
      <c r="J122" s="202"/>
      <c r="K122" s="202"/>
      <c r="L122" s="202"/>
      <c r="M122" s="202"/>
      <c r="N122" s="202"/>
      <c r="O122" s="202"/>
      <c r="P122" s="202"/>
      <c r="Q122" s="202"/>
      <c r="R122" s="202"/>
      <c r="S122" s="202"/>
      <c r="T122" s="202"/>
      <c r="U122" s="202"/>
      <c r="V122" s="202"/>
      <c r="W122" s="202"/>
      <c r="X122" s="202"/>
      <c r="Y122" s="202"/>
      <c r="Z122" s="202"/>
      <c r="AA122" s="202"/>
    </row>
    <row r="123" s="7" customFormat="1" ht="12" spans="1:27">
      <c r="A123" s="205"/>
      <c r="B123" s="202"/>
      <c r="C123" s="206"/>
      <c r="D123" s="206"/>
      <c r="E123" s="206"/>
      <c r="F123" s="206"/>
      <c r="G123" s="206"/>
      <c r="H123" s="202"/>
      <c r="I123" s="202"/>
      <c r="J123" s="202"/>
      <c r="K123" s="202"/>
      <c r="L123" s="202"/>
      <c r="M123" s="202"/>
      <c r="N123" s="202"/>
      <c r="O123" s="202"/>
      <c r="P123" s="202"/>
      <c r="Q123" s="202"/>
      <c r="R123" s="202"/>
      <c r="S123" s="202"/>
      <c r="T123" s="202"/>
      <c r="U123" s="202"/>
      <c r="V123" s="202"/>
      <c r="W123" s="202"/>
      <c r="X123" s="202"/>
      <c r="Y123" s="202"/>
      <c r="Z123" s="202"/>
      <c r="AA123" s="202"/>
    </row>
    <row r="124" s="7" customFormat="1" ht="12" spans="1:27">
      <c r="A124" s="205"/>
      <c r="B124" s="202"/>
      <c r="C124" s="206"/>
      <c r="D124" s="206"/>
      <c r="E124" s="206"/>
      <c r="F124" s="206"/>
      <c r="G124" s="206"/>
      <c r="H124" s="202"/>
      <c r="I124" s="202"/>
      <c r="J124" s="202"/>
      <c r="K124" s="202"/>
      <c r="L124" s="202"/>
      <c r="M124" s="202"/>
      <c r="N124" s="202"/>
      <c r="O124" s="202"/>
      <c r="P124" s="202"/>
      <c r="Q124" s="202"/>
      <c r="R124" s="202"/>
      <c r="S124" s="202"/>
      <c r="T124" s="202"/>
      <c r="U124" s="202"/>
      <c r="V124" s="202"/>
      <c r="W124" s="202"/>
      <c r="X124" s="202"/>
      <c r="Y124" s="202"/>
      <c r="Z124" s="202"/>
      <c r="AA124" s="202"/>
    </row>
    <row r="125" s="7" customFormat="1" ht="12" spans="1:27">
      <c r="A125" s="205"/>
      <c r="B125" s="202"/>
      <c r="C125" s="206"/>
      <c r="D125" s="206"/>
      <c r="E125" s="206"/>
      <c r="F125" s="206"/>
      <c r="G125" s="206"/>
      <c r="H125" s="202"/>
      <c r="I125" s="202"/>
      <c r="J125" s="202"/>
      <c r="K125" s="202"/>
      <c r="L125" s="202"/>
      <c r="M125" s="202"/>
      <c r="N125" s="202"/>
      <c r="O125" s="202"/>
      <c r="P125" s="202"/>
      <c r="Q125" s="202"/>
      <c r="R125" s="202"/>
      <c r="S125" s="202"/>
      <c r="T125" s="202"/>
      <c r="U125" s="202"/>
      <c r="V125" s="202"/>
      <c r="W125" s="202"/>
      <c r="X125" s="202"/>
      <c r="Y125" s="202"/>
      <c r="Z125" s="202"/>
      <c r="AA125" s="202"/>
    </row>
    <row r="126" s="7" customFormat="1" ht="12" spans="1:27">
      <c r="A126" s="205"/>
      <c r="B126" s="202"/>
      <c r="C126" s="206"/>
      <c r="D126" s="206"/>
      <c r="E126" s="206"/>
      <c r="F126" s="206"/>
      <c r="G126" s="206"/>
      <c r="H126" s="202"/>
      <c r="I126" s="202"/>
      <c r="J126" s="202"/>
      <c r="K126" s="202"/>
      <c r="L126" s="202"/>
      <c r="M126" s="202"/>
      <c r="N126" s="202"/>
      <c r="O126" s="202"/>
      <c r="P126" s="202"/>
      <c r="Q126" s="202"/>
      <c r="R126" s="202"/>
      <c r="S126" s="202"/>
      <c r="T126" s="202"/>
      <c r="U126" s="202"/>
      <c r="V126" s="202"/>
      <c r="W126" s="202"/>
      <c r="X126" s="202"/>
      <c r="Y126" s="202"/>
      <c r="Z126" s="202"/>
      <c r="AA126" s="202"/>
    </row>
    <row r="127" s="7" customFormat="1" ht="12" spans="1:27">
      <c r="A127" s="205"/>
      <c r="B127" s="202"/>
      <c r="C127" s="206"/>
      <c r="D127" s="206"/>
      <c r="E127" s="206"/>
      <c r="F127" s="206"/>
      <c r="G127" s="206"/>
      <c r="H127" s="202"/>
      <c r="I127" s="202"/>
      <c r="J127" s="202"/>
      <c r="K127" s="202"/>
      <c r="L127" s="202"/>
      <c r="M127" s="202"/>
      <c r="N127" s="202"/>
      <c r="O127" s="202"/>
      <c r="P127" s="202"/>
      <c r="Q127" s="202"/>
      <c r="R127" s="202"/>
      <c r="S127" s="202"/>
      <c r="T127" s="202"/>
      <c r="U127" s="202"/>
      <c r="V127" s="202"/>
      <c r="W127" s="202"/>
      <c r="X127" s="202"/>
      <c r="Y127" s="202"/>
      <c r="Z127" s="202"/>
      <c r="AA127" s="202"/>
    </row>
    <row r="128" s="7" customFormat="1" ht="12" spans="1:27">
      <c r="A128" s="205"/>
      <c r="B128" s="202"/>
      <c r="C128" s="206"/>
      <c r="D128" s="206"/>
      <c r="E128" s="206"/>
      <c r="F128" s="206"/>
      <c r="G128" s="206"/>
      <c r="H128" s="202"/>
      <c r="I128" s="202"/>
      <c r="J128" s="202"/>
      <c r="K128" s="202"/>
      <c r="L128" s="202"/>
      <c r="M128" s="202"/>
      <c r="N128" s="202"/>
      <c r="O128" s="202"/>
      <c r="P128" s="202"/>
      <c r="Q128" s="202"/>
      <c r="R128" s="202"/>
      <c r="S128" s="202"/>
      <c r="T128" s="202"/>
      <c r="U128" s="202"/>
      <c r="V128" s="202"/>
      <c r="W128" s="202"/>
      <c r="X128" s="202"/>
      <c r="Y128" s="202"/>
      <c r="Z128" s="202"/>
      <c r="AA128" s="202"/>
    </row>
    <row r="129" s="7" customFormat="1" ht="12" spans="1:27">
      <c r="A129" s="205"/>
      <c r="B129" s="202"/>
      <c r="C129" s="206"/>
      <c r="D129" s="206"/>
      <c r="E129" s="206"/>
      <c r="F129" s="206"/>
      <c r="G129" s="206"/>
      <c r="H129" s="202"/>
      <c r="I129" s="202"/>
      <c r="J129" s="202"/>
      <c r="K129" s="202"/>
      <c r="L129" s="202"/>
      <c r="M129" s="202"/>
      <c r="N129" s="202"/>
      <c r="O129" s="202"/>
      <c r="P129" s="202"/>
      <c r="Q129" s="202"/>
      <c r="R129" s="202"/>
      <c r="S129" s="202"/>
      <c r="T129" s="202"/>
      <c r="U129" s="202"/>
      <c r="V129" s="202"/>
      <c r="W129" s="202"/>
      <c r="X129" s="202"/>
      <c r="Y129" s="202"/>
      <c r="Z129" s="202"/>
      <c r="AA129" s="202"/>
    </row>
    <row r="130" s="7" customFormat="1" ht="12" spans="1:27">
      <c r="A130" s="205"/>
      <c r="B130" s="202"/>
      <c r="C130" s="206"/>
      <c r="D130" s="206"/>
      <c r="E130" s="206"/>
      <c r="F130" s="206"/>
      <c r="G130" s="206"/>
      <c r="H130" s="202"/>
      <c r="I130" s="202"/>
      <c r="J130" s="202"/>
      <c r="K130" s="202"/>
      <c r="L130" s="202"/>
      <c r="M130" s="202"/>
      <c r="N130" s="202"/>
      <c r="O130" s="202"/>
      <c r="P130" s="202"/>
      <c r="Q130" s="202"/>
      <c r="R130" s="202"/>
      <c r="S130" s="202"/>
      <c r="T130" s="202"/>
      <c r="U130" s="202"/>
      <c r="V130" s="202"/>
      <c r="W130" s="202"/>
      <c r="X130" s="202"/>
      <c r="Y130" s="202"/>
      <c r="Z130" s="202"/>
      <c r="AA130" s="202"/>
    </row>
    <row r="131" s="7" customFormat="1" ht="12" spans="1:27">
      <c r="A131" s="205"/>
      <c r="B131" s="202"/>
      <c r="C131" s="206"/>
      <c r="D131" s="206"/>
      <c r="E131" s="206"/>
      <c r="F131" s="206"/>
      <c r="G131" s="206"/>
      <c r="H131" s="202"/>
      <c r="I131" s="202"/>
      <c r="J131" s="202"/>
      <c r="K131" s="202"/>
      <c r="L131" s="202"/>
      <c r="M131" s="202"/>
      <c r="N131" s="202"/>
      <c r="O131" s="202"/>
      <c r="P131" s="202"/>
      <c r="Q131" s="202"/>
      <c r="R131" s="202"/>
      <c r="S131" s="202"/>
      <c r="T131" s="202"/>
      <c r="U131" s="202"/>
      <c r="V131" s="202"/>
      <c r="W131" s="202"/>
      <c r="X131" s="202"/>
      <c r="Y131" s="202"/>
      <c r="Z131" s="202"/>
      <c r="AA131" s="202"/>
    </row>
    <row r="132" s="7" customFormat="1" ht="12" spans="1:27">
      <c r="A132" s="205"/>
      <c r="B132" s="202"/>
      <c r="C132" s="206"/>
      <c r="D132" s="206"/>
      <c r="E132" s="206"/>
      <c r="F132" s="206"/>
      <c r="G132" s="206"/>
      <c r="H132" s="202"/>
      <c r="I132" s="202"/>
      <c r="J132" s="202"/>
      <c r="K132" s="202"/>
      <c r="L132" s="202"/>
      <c r="M132" s="202"/>
      <c r="N132" s="202"/>
      <c r="O132" s="202"/>
      <c r="P132" s="202"/>
      <c r="Q132" s="202"/>
      <c r="R132" s="202"/>
      <c r="S132" s="202"/>
      <c r="T132" s="202"/>
      <c r="U132" s="202"/>
      <c r="V132" s="202"/>
      <c r="W132" s="202"/>
      <c r="X132" s="202"/>
      <c r="Y132" s="202"/>
      <c r="Z132" s="202"/>
      <c r="AA132" s="202"/>
    </row>
    <row r="133" s="7" customFormat="1" ht="12" spans="1:27">
      <c r="A133" s="205"/>
      <c r="B133" s="202"/>
      <c r="C133" s="206"/>
      <c r="D133" s="206"/>
      <c r="E133" s="206"/>
      <c r="F133" s="206"/>
      <c r="G133" s="206"/>
      <c r="H133" s="202"/>
      <c r="I133" s="202"/>
      <c r="J133" s="202"/>
      <c r="K133" s="202"/>
      <c r="L133" s="202"/>
      <c r="M133" s="202"/>
      <c r="N133" s="202"/>
      <c r="O133" s="202"/>
      <c r="P133" s="202"/>
      <c r="Q133" s="202"/>
      <c r="R133" s="202"/>
      <c r="S133" s="202"/>
      <c r="T133" s="202"/>
      <c r="U133" s="202"/>
      <c r="V133" s="202"/>
      <c r="W133" s="202"/>
      <c r="X133" s="202"/>
      <c r="Y133" s="202"/>
      <c r="Z133" s="202"/>
      <c r="AA133" s="202"/>
    </row>
    <row r="134" s="7" customFormat="1" ht="12" spans="1:27">
      <c r="A134" s="205"/>
      <c r="B134" s="202"/>
      <c r="C134" s="206"/>
      <c r="D134" s="206"/>
      <c r="E134" s="206"/>
      <c r="F134" s="206"/>
      <c r="G134" s="206"/>
      <c r="H134" s="202"/>
      <c r="I134" s="202"/>
      <c r="J134" s="202"/>
      <c r="K134" s="202"/>
      <c r="L134" s="202"/>
      <c r="M134" s="202"/>
      <c r="N134" s="202"/>
      <c r="O134" s="202"/>
      <c r="P134" s="202"/>
      <c r="Q134" s="202"/>
      <c r="R134" s="202"/>
      <c r="S134" s="202"/>
      <c r="T134" s="202"/>
      <c r="U134" s="202"/>
      <c r="V134" s="202"/>
      <c r="W134" s="202"/>
      <c r="X134" s="202"/>
      <c r="Y134" s="202"/>
      <c r="Z134" s="202"/>
      <c r="AA134" s="202"/>
    </row>
    <row r="135" s="7" customFormat="1" ht="12" spans="1:27">
      <c r="A135" s="205"/>
      <c r="B135" s="202"/>
      <c r="C135" s="206"/>
      <c r="D135" s="206"/>
      <c r="E135" s="206"/>
      <c r="F135" s="206"/>
      <c r="G135" s="206"/>
      <c r="H135" s="202"/>
      <c r="I135" s="202"/>
      <c r="J135" s="202"/>
      <c r="K135" s="202"/>
      <c r="L135" s="202"/>
      <c r="M135" s="202"/>
      <c r="N135" s="202"/>
      <c r="O135" s="202"/>
      <c r="P135" s="202"/>
      <c r="Q135" s="202"/>
      <c r="R135" s="202"/>
      <c r="S135" s="202"/>
      <c r="T135" s="202"/>
      <c r="U135" s="202"/>
      <c r="V135" s="202"/>
      <c r="W135" s="202"/>
      <c r="X135" s="202"/>
      <c r="Y135" s="202"/>
      <c r="Z135" s="202"/>
      <c r="AA135" s="202"/>
    </row>
    <row r="136" s="7" customFormat="1" ht="12" spans="1:27">
      <c r="A136" s="205"/>
      <c r="B136" s="202"/>
      <c r="C136" s="206"/>
      <c r="D136" s="206"/>
      <c r="E136" s="206"/>
      <c r="F136" s="206"/>
      <c r="G136" s="206"/>
      <c r="H136" s="202"/>
      <c r="I136" s="202"/>
      <c r="J136" s="202"/>
      <c r="K136" s="202"/>
      <c r="L136" s="202"/>
      <c r="M136" s="202"/>
      <c r="N136" s="202"/>
      <c r="O136" s="202"/>
      <c r="P136" s="202"/>
      <c r="Q136" s="202"/>
      <c r="R136" s="202"/>
      <c r="S136" s="202"/>
      <c r="T136" s="202"/>
      <c r="U136" s="202"/>
      <c r="V136" s="202"/>
      <c r="W136" s="202"/>
      <c r="X136" s="202"/>
      <c r="Y136" s="202"/>
      <c r="Z136" s="202"/>
      <c r="AA136" s="202"/>
    </row>
    <row r="137" s="7" customFormat="1" ht="12" spans="1:27">
      <c r="A137" s="205"/>
      <c r="B137" s="202"/>
      <c r="C137" s="206"/>
      <c r="D137" s="206"/>
      <c r="E137" s="206"/>
      <c r="F137" s="206"/>
      <c r="G137" s="206"/>
      <c r="H137" s="202"/>
      <c r="I137" s="202"/>
      <c r="J137" s="202"/>
      <c r="K137" s="202"/>
      <c r="L137" s="202"/>
      <c r="M137" s="202"/>
      <c r="N137" s="202"/>
      <c r="O137" s="202"/>
      <c r="P137" s="202"/>
      <c r="Q137" s="202"/>
      <c r="R137" s="202"/>
      <c r="S137" s="202"/>
      <c r="T137" s="202"/>
      <c r="U137" s="202"/>
      <c r="V137" s="202"/>
      <c r="W137" s="202"/>
      <c r="X137" s="202"/>
      <c r="Y137" s="202"/>
      <c r="Z137" s="202"/>
      <c r="AA137" s="202"/>
    </row>
    <row r="138" s="7" customFormat="1" ht="12" spans="1:27">
      <c r="A138" s="205"/>
      <c r="B138" s="202"/>
      <c r="C138" s="206"/>
      <c r="D138" s="206"/>
      <c r="E138" s="206"/>
      <c r="F138" s="206"/>
      <c r="G138" s="206"/>
      <c r="H138" s="202"/>
      <c r="I138" s="202"/>
      <c r="J138" s="202"/>
      <c r="K138" s="202"/>
      <c r="L138" s="202"/>
      <c r="M138" s="202"/>
      <c r="N138" s="202"/>
      <c r="O138" s="202"/>
      <c r="P138" s="202"/>
      <c r="Q138" s="202"/>
      <c r="R138" s="202"/>
      <c r="S138" s="202"/>
      <c r="T138" s="202"/>
      <c r="U138" s="202"/>
      <c r="V138" s="202"/>
      <c r="W138" s="202"/>
      <c r="X138" s="202"/>
      <c r="Y138" s="202"/>
      <c r="Z138" s="202"/>
      <c r="AA138" s="202"/>
    </row>
    <row r="139" s="7" customFormat="1" ht="12" spans="1:27">
      <c r="A139" s="205"/>
      <c r="B139" s="202"/>
      <c r="C139" s="206"/>
      <c r="D139" s="206"/>
      <c r="E139" s="206"/>
      <c r="F139" s="206"/>
      <c r="G139" s="206"/>
      <c r="H139" s="202"/>
      <c r="I139" s="202"/>
      <c r="J139" s="202"/>
      <c r="K139" s="202"/>
      <c r="L139" s="202"/>
      <c r="M139" s="202"/>
      <c r="N139" s="202"/>
      <c r="O139" s="202"/>
      <c r="P139" s="202"/>
      <c r="Q139" s="202"/>
      <c r="R139" s="202"/>
      <c r="S139" s="202"/>
      <c r="T139" s="202"/>
      <c r="U139" s="202"/>
      <c r="V139" s="202"/>
      <c r="W139" s="202"/>
      <c r="X139" s="202"/>
      <c r="Y139" s="202"/>
      <c r="Z139" s="202"/>
      <c r="AA139" s="202"/>
    </row>
    <row r="140" s="7" customFormat="1" ht="12" spans="1:27">
      <c r="A140" s="205"/>
      <c r="B140" s="202"/>
      <c r="C140" s="206"/>
      <c r="D140" s="206"/>
      <c r="E140" s="206"/>
      <c r="F140" s="206"/>
      <c r="G140" s="206"/>
      <c r="H140" s="202"/>
      <c r="I140" s="202"/>
      <c r="J140" s="202"/>
      <c r="K140" s="202"/>
      <c r="L140" s="202"/>
      <c r="M140" s="202"/>
      <c r="N140" s="202"/>
      <c r="O140" s="202"/>
      <c r="P140" s="202"/>
      <c r="Q140" s="202"/>
      <c r="R140" s="202"/>
      <c r="S140" s="202"/>
      <c r="T140" s="202"/>
      <c r="U140" s="202"/>
      <c r="V140" s="202"/>
      <c r="W140" s="202"/>
      <c r="X140" s="202"/>
      <c r="Y140" s="202"/>
      <c r="Z140" s="202"/>
      <c r="AA140" s="202"/>
    </row>
    <row r="141" s="7" customFormat="1" ht="12" spans="1:27">
      <c r="A141" s="205"/>
      <c r="B141" s="202"/>
      <c r="C141" s="206"/>
      <c r="D141" s="206"/>
      <c r="E141" s="206"/>
      <c r="F141" s="206"/>
      <c r="G141" s="206"/>
      <c r="H141" s="202"/>
      <c r="I141" s="202"/>
      <c r="J141" s="202"/>
      <c r="K141" s="202"/>
      <c r="L141" s="202"/>
      <c r="M141" s="202"/>
      <c r="N141" s="202"/>
      <c r="O141" s="202"/>
      <c r="P141" s="202"/>
      <c r="Q141" s="202"/>
      <c r="R141" s="202"/>
      <c r="S141" s="202"/>
      <c r="T141" s="202"/>
      <c r="U141" s="202"/>
      <c r="V141" s="202"/>
      <c r="W141" s="202"/>
      <c r="X141" s="202"/>
      <c r="Y141" s="202"/>
      <c r="Z141" s="202"/>
      <c r="AA141" s="202"/>
    </row>
    <row r="142" s="7" customFormat="1" ht="12" spans="1:27">
      <c r="A142" s="205"/>
      <c r="B142" s="202"/>
      <c r="C142" s="206"/>
      <c r="D142" s="206"/>
      <c r="E142" s="206"/>
      <c r="F142" s="206"/>
      <c r="G142" s="206"/>
      <c r="H142" s="202"/>
      <c r="I142" s="202"/>
      <c r="J142" s="202"/>
      <c r="K142" s="202"/>
      <c r="L142" s="202"/>
      <c r="M142" s="202"/>
      <c r="N142" s="202"/>
      <c r="O142" s="202"/>
      <c r="P142" s="202"/>
      <c r="Q142" s="202"/>
      <c r="R142" s="202"/>
      <c r="S142" s="202"/>
      <c r="T142" s="202"/>
      <c r="U142" s="202"/>
      <c r="V142" s="202"/>
      <c r="W142" s="202"/>
      <c r="X142" s="202"/>
      <c r="Y142" s="202"/>
      <c r="Z142" s="202"/>
      <c r="AA142" s="202"/>
    </row>
    <row r="143" s="7" customFormat="1" ht="12" spans="1:27">
      <c r="A143" s="205"/>
      <c r="B143" s="202"/>
      <c r="C143" s="206"/>
      <c r="D143" s="206"/>
      <c r="E143" s="206"/>
      <c r="F143" s="206"/>
      <c r="G143" s="206"/>
      <c r="H143" s="202"/>
      <c r="I143" s="202"/>
      <c r="J143" s="202"/>
      <c r="K143" s="202"/>
      <c r="L143" s="202"/>
      <c r="M143" s="202"/>
      <c r="N143" s="202"/>
      <c r="O143" s="202"/>
      <c r="P143" s="202"/>
      <c r="Q143" s="202"/>
      <c r="R143" s="202"/>
      <c r="S143" s="202"/>
      <c r="T143" s="202"/>
      <c r="U143" s="202"/>
      <c r="V143" s="202"/>
      <c r="W143" s="202"/>
      <c r="X143" s="202"/>
      <c r="Y143" s="202"/>
      <c r="Z143" s="202"/>
      <c r="AA143" s="202"/>
    </row>
    <row r="144" s="7" customFormat="1" ht="12" spans="1:27">
      <c r="A144" s="205"/>
      <c r="B144" s="202"/>
      <c r="C144" s="206"/>
      <c r="D144" s="206"/>
      <c r="E144" s="206"/>
      <c r="F144" s="206"/>
      <c r="G144" s="206"/>
      <c r="H144" s="202"/>
      <c r="I144" s="202"/>
      <c r="J144" s="202"/>
      <c r="K144" s="202"/>
      <c r="L144" s="202"/>
      <c r="M144" s="202"/>
      <c r="N144" s="202"/>
      <c r="O144" s="202"/>
      <c r="P144" s="202"/>
      <c r="Q144" s="202"/>
      <c r="R144" s="202"/>
      <c r="S144" s="202"/>
      <c r="T144" s="202"/>
      <c r="U144" s="202"/>
      <c r="V144" s="202"/>
      <c r="W144" s="202"/>
      <c r="X144" s="202"/>
      <c r="Y144" s="202"/>
      <c r="Z144" s="202"/>
      <c r="AA144" s="202"/>
    </row>
    <row r="145" s="7" customFormat="1" ht="12" spans="1:27">
      <c r="A145" s="205"/>
      <c r="B145" s="202"/>
      <c r="C145" s="206"/>
      <c r="D145" s="206"/>
      <c r="E145" s="206"/>
      <c r="F145" s="206"/>
      <c r="G145" s="206"/>
      <c r="H145" s="202"/>
      <c r="I145" s="202"/>
      <c r="J145" s="202"/>
      <c r="K145" s="202"/>
      <c r="L145" s="202"/>
      <c r="M145" s="202"/>
      <c r="N145" s="202"/>
      <c r="O145" s="202"/>
      <c r="P145" s="202"/>
      <c r="Q145" s="202"/>
      <c r="R145" s="202"/>
      <c r="S145" s="202"/>
      <c r="T145" s="202"/>
      <c r="U145" s="202"/>
      <c r="V145" s="202"/>
      <c r="W145" s="202"/>
      <c r="X145" s="202"/>
      <c r="Y145" s="202"/>
      <c r="Z145" s="202"/>
      <c r="AA145" s="202"/>
    </row>
    <row r="146" s="7" customFormat="1" ht="12" spans="1:27">
      <c r="A146" s="205"/>
      <c r="B146" s="202"/>
      <c r="C146" s="206"/>
      <c r="D146" s="206"/>
      <c r="E146" s="206"/>
      <c r="F146" s="206"/>
      <c r="G146" s="206"/>
      <c r="H146" s="202"/>
      <c r="I146" s="202"/>
      <c r="J146" s="202"/>
      <c r="K146" s="202"/>
      <c r="L146" s="202"/>
      <c r="M146" s="202"/>
      <c r="N146" s="202"/>
      <c r="O146" s="202"/>
      <c r="P146" s="202"/>
      <c r="Q146" s="202"/>
      <c r="R146" s="202"/>
      <c r="S146" s="202"/>
      <c r="T146" s="202"/>
      <c r="U146" s="202"/>
      <c r="V146" s="202"/>
      <c r="W146" s="202"/>
      <c r="X146" s="202"/>
      <c r="Y146" s="202"/>
      <c r="Z146" s="202"/>
      <c r="AA146" s="202"/>
    </row>
    <row r="147" s="7" customFormat="1" ht="12" spans="1:27">
      <c r="A147" s="205"/>
      <c r="B147" s="202"/>
      <c r="C147" s="206"/>
      <c r="D147" s="206"/>
      <c r="E147" s="206"/>
      <c r="F147" s="206"/>
      <c r="G147" s="206"/>
      <c r="H147" s="202"/>
      <c r="I147" s="202"/>
      <c r="J147" s="202"/>
      <c r="K147" s="202"/>
      <c r="L147" s="202"/>
      <c r="M147" s="202"/>
      <c r="N147" s="202"/>
      <c r="O147" s="202"/>
      <c r="P147" s="202"/>
      <c r="Q147" s="202"/>
      <c r="R147" s="202"/>
      <c r="S147" s="202"/>
      <c r="T147" s="202"/>
      <c r="U147" s="202"/>
      <c r="V147" s="202"/>
      <c r="W147" s="202"/>
      <c r="X147" s="202"/>
      <c r="Y147" s="202"/>
      <c r="Z147" s="202"/>
      <c r="AA147" s="202"/>
    </row>
    <row r="148" s="7" customFormat="1" ht="12" spans="1:27">
      <c r="A148" s="205"/>
      <c r="B148" s="202"/>
      <c r="C148" s="206"/>
      <c r="D148" s="206"/>
      <c r="E148" s="206"/>
      <c r="F148" s="206"/>
      <c r="G148" s="206"/>
      <c r="H148" s="202"/>
      <c r="I148" s="202"/>
      <c r="J148" s="202"/>
      <c r="K148" s="202"/>
      <c r="L148" s="202"/>
      <c r="M148" s="202"/>
      <c r="N148" s="202"/>
      <c r="O148" s="202"/>
      <c r="P148" s="202"/>
      <c r="Q148" s="202"/>
      <c r="R148" s="202"/>
      <c r="S148" s="202"/>
      <c r="T148" s="202"/>
      <c r="U148" s="202"/>
      <c r="V148" s="202"/>
      <c r="W148" s="202"/>
      <c r="X148" s="202"/>
      <c r="Y148" s="202"/>
      <c r="Z148" s="202"/>
      <c r="AA148" s="202"/>
    </row>
    <row r="149" s="7" customFormat="1" ht="12" spans="1:27">
      <c r="A149" s="205"/>
      <c r="B149" s="202"/>
      <c r="C149" s="206"/>
      <c r="D149" s="206"/>
      <c r="E149" s="206"/>
      <c r="F149" s="206"/>
      <c r="G149" s="206"/>
      <c r="H149" s="202"/>
      <c r="I149" s="202"/>
      <c r="J149" s="202"/>
      <c r="K149" s="202"/>
      <c r="L149" s="202"/>
      <c r="M149" s="202"/>
      <c r="N149" s="202"/>
      <c r="O149" s="202"/>
      <c r="P149" s="202"/>
      <c r="Q149" s="202"/>
      <c r="R149" s="202"/>
      <c r="S149" s="202"/>
      <c r="T149" s="202"/>
      <c r="U149" s="202"/>
      <c r="V149" s="202"/>
      <c r="W149" s="202"/>
      <c r="X149" s="202"/>
      <c r="Y149" s="202"/>
      <c r="Z149" s="202"/>
      <c r="AA149" s="202"/>
    </row>
    <row r="150" s="7" customFormat="1" ht="12" spans="1:27">
      <c r="A150" s="205"/>
      <c r="B150" s="202"/>
      <c r="C150" s="206"/>
      <c r="D150" s="206"/>
      <c r="E150" s="206"/>
      <c r="F150" s="206"/>
      <c r="G150" s="206"/>
      <c r="H150" s="202"/>
      <c r="I150" s="202"/>
      <c r="J150" s="202"/>
      <c r="K150" s="202"/>
      <c r="L150" s="202"/>
      <c r="M150" s="202"/>
      <c r="N150" s="202"/>
      <c r="O150" s="202"/>
      <c r="P150" s="202"/>
      <c r="Q150" s="202"/>
      <c r="R150" s="202"/>
      <c r="S150" s="202"/>
      <c r="T150" s="202"/>
      <c r="U150" s="202"/>
      <c r="V150" s="202"/>
      <c r="W150" s="202"/>
      <c r="X150" s="202"/>
      <c r="Y150" s="202"/>
      <c r="Z150" s="202"/>
      <c r="AA150" s="202"/>
    </row>
    <row r="151" s="7" customFormat="1" ht="12" spans="1:27">
      <c r="A151" s="205"/>
      <c r="B151" s="202"/>
      <c r="C151" s="206"/>
      <c r="D151" s="206"/>
      <c r="E151" s="206"/>
      <c r="F151" s="206"/>
      <c r="G151" s="206"/>
      <c r="H151" s="202"/>
      <c r="I151" s="202"/>
      <c r="J151" s="202"/>
      <c r="K151" s="202"/>
      <c r="L151" s="202"/>
      <c r="M151" s="202"/>
      <c r="N151" s="202"/>
      <c r="O151" s="202"/>
      <c r="P151" s="202"/>
      <c r="Q151" s="202"/>
      <c r="R151" s="202"/>
      <c r="S151" s="202"/>
      <c r="T151" s="202"/>
      <c r="U151" s="202"/>
      <c r="V151" s="202"/>
      <c r="W151" s="202"/>
      <c r="X151" s="202"/>
      <c r="Y151" s="202"/>
      <c r="Z151" s="202"/>
      <c r="AA151" s="202"/>
    </row>
    <row r="152" s="7" customFormat="1" ht="12" spans="1:27">
      <c r="A152" s="205"/>
      <c r="B152" s="202"/>
      <c r="C152" s="206"/>
      <c r="D152" s="206"/>
      <c r="E152" s="206"/>
      <c r="F152" s="206"/>
      <c r="G152" s="206"/>
      <c r="H152" s="202"/>
      <c r="I152" s="202"/>
      <c r="J152" s="202"/>
      <c r="K152" s="202"/>
      <c r="L152" s="202"/>
      <c r="M152" s="202"/>
      <c r="N152" s="202"/>
      <c r="O152" s="202"/>
      <c r="P152" s="202"/>
      <c r="Q152" s="202"/>
      <c r="R152" s="202"/>
      <c r="S152" s="202"/>
      <c r="T152" s="202"/>
      <c r="U152" s="202"/>
      <c r="V152" s="202"/>
      <c r="W152" s="202"/>
      <c r="X152" s="202"/>
      <c r="Y152" s="202"/>
      <c r="Z152" s="202"/>
      <c r="AA152" s="202"/>
    </row>
    <row r="153" s="7" customFormat="1" ht="12" spans="1:27">
      <c r="A153" s="205"/>
      <c r="B153" s="202"/>
      <c r="C153" s="206"/>
      <c r="D153" s="206"/>
      <c r="E153" s="206"/>
      <c r="F153" s="206"/>
      <c r="G153" s="206"/>
      <c r="H153" s="202"/>
      <c r="I153" s="202"/>
      <c r="J153" s="202"/>
      <c r="K153" s="202"/>
      <c r="L153" s="202"/>
      <c r="M153" s="202"/>
      <c r="N153" s="202"/>
      <c r="O153" s="202"/>
      <c r="P153" s="202"/>
      <c r="Q153" s="202"/>
      <c r="R153" s="202"/>
      <c r="S153" s="202"/>
      <c r="T153" s="202"/>
      <c r="U153" s="202"/>
      <c r="V153" s="202"/>
      <c r="W153" s="202"/>
      <c r="X153" s="202"/>
      <c r="Y153" s="202"/>
      <c r="Z153" s="202"/>
      <c r="AA153" s="202"/>
    </row>
    <row r="154" s="7" customFormat="1" ht="12" spans="1:27">
      <c r="A154" s="205"/>
      <c r="B154" s="202"/>
      <c r="C154" s="206"/>
      <c r="D154" s="206"/>
      <c r="E154" s="206"/>
      <c r="F154" s="206"/>
      <c r="G154" s="206"/>
      <c r="H154" s="202"/>
      <c r="I154" s="202"/>
      <c r="J154" s="202"/>
      <c r="K154" s="202"/>
      <c r="L154" s="202"/>
      <c r="M154" s="202"/>
      <c r="N154" s="202"/>
      <c r="O154" s="202"/>
      <c r="P154" s="202"/>
      <c r="Q154" s="202"/>
      <c r="R154" s="202"/>
      <c r="S154" s="202"/>
      <c r="T154" s="202"/>
      <c r="U154" s="202"/>
      <c r="V154" s="202"/>
      <c r="W154" s="202"/>
      <c r="X154" s="202"/>
      <c r="Y154" s="202"/>
      <c r="Z154" s="202"/>
      <c r="AA154" s="202"/>
    </row>
    <row r="155" s="7" customFormat="1" ht="12" spans="1:27">
      <c r="A155" s="205"/>
      <c r="B155" s="202"/>
      <c r="C155" s="206"/>
      <c r="D155" s="206"/>
      <c r="E155" s="206"/>
      <c r="F155" s="206"/>
      <c r="G155" s="206"/>
      <c r="H155" s="202"/>
      <c r="I155" s="202"/>
      <c r="J155" s="202"/>
      <c r="K155" s="202"/>
      <c r="L155" s="202"/>
      <c r="M155" s="202"/>
      <c r="N155" s="202"/>
      <c r="O155" s="202"/>
      <c r="P155" s="202"/>
      <c r="Q155" s="202"/>
      <c r="R155" s="202"/>
      <c r="S155" s="202"/>
      <c r="T155" s="202"/>
      <c r="U155" s="202"/>
      <c r="V155" s="202"/>
      <c r="W155" s="202"/>
      <c r="X155" s="202"/>
      <c r="Y155" s="202"/>
      <c r="Z155" s="202"/>
      <c r="AA155" s="202"/>
    </row>
    <row r="156" s="7" customFormat="1" ht="12" spans="1:27">
      <c r="A156" s="205"/>
      <c r="B156" s="202"/>
      <c r="C156" s="206"/>
      <c r="D156" s="206"/>
      <c r="E156" s="206"/>
      <c r="F156" s="206"/>
      <c r="G156" s="206"/>
      <c r="H156" s="202"/>
      <c r="I156" s="202"/>
      <c r="J156" s="202"/>
      <c r="K156" s="202"/>
      <c r="L156" s="202"/>
      <c r="M156" s="202"/>
      <c r="N156" s="202"/>
      <c r="O156" s="202"/>
      <c r="P156" s="202"/>
      <c r="Q156" s="202"/>
      <c r="R156" s="202"/>
      <c r="S156" s="202"/>
      <c r="T156" s="202"/>
      <c r="U156" s="202"/>
      <c r="V156" s="202"/>
      <c r="W156" s="202"/>
      <c r="X156" s="202"/>
      <c r="Y156" s="202"/>
      <c r="Z156" s="202"/>
      <c r="AA156" s="202"/>
    </row>
    <row r="157" s="7" customFormat="1" ht="12" spans="1:27">
      <c r="A157" s="205"/>
      <c r="B157" s="202"/>
      <c r="C157" s="206"/>
      <c r="D157" s="206"/>
      <c r="E157" s="206"/>
      <c r="F157" s="206"/>
      <c r="G157" s="206"/>
      <c r="H157" s="202"/>
      <c r="I157" s="202"/>
      <c r="J157" s="202"/>
      <c r="K157" s="202"/>
      <c r="L157" s="202"/>
      <c r="M157" s="202"/>
      <c r="N157" s="202"/>
      <c r="O157" s="202"/>
      <c r="P157" s="202"/>
      <c r="Q157" s="202"/>
      <c r="R157" s="202"/>
      <c r="S157" s="202"/>
      <c r="T157" s="202"/>
      <c r="U157" s="202"/>
      <c r="V157" s="202"/>
      <c r="W157" s="202"/>
      <c r="X157" s="202"/>
      <c r="Y157" s="202"/>
      <c r="Z157" s="202"/>
      <c r="AA157" s="202"/>
    </row>
    <row r="158" s="7" customFormat="1" ht="12" spans="1:27">
      <c r="A158" s="205"/>
      <c r="B158" s="202"/>
      <c r="C158" s="206"/>
      <c r="D158" s="206"/>
      <c r="E158" s="206"/>
      <c r="F158" s="206"/>
      <c r="G158" s="206"/>
      <c r="H158" s="202"/>
      <c r="I158" s="202"/>
      <c r="J158" s="202"/>
      <c r="K158" s="202"/>
      <c r="L158" s="202"/>
      <c r="M158" s="202"/>
      <c r="N158" s="202"/>
      <c r="O158" s="202"/>
      <c r="P158" s="202"/>
      <c r="Q158" s="202"/>
      <c r="R158" s="202"/>
      <c r="S158" s="202"/>
      <c r="T158" s="202"/>
      <c r="U158" s="202"/>
      <c r="V158" s="202"/>
      <c r="W158" s="202"/>
      <c r="X158" s="202"/>
      <c r="Y158" s="202"/>
      <c r="Z158" s="202"/>
      <c r="AA158" s="202"/>
    </row>
    <row r="159" s="7" customFormat="1" ht="12" spans="1:27">
      <c r="A159" s="205"/>
      <c r="B159" s="202"/>
      <c r="C159" s="206"/>
      <c r="D159" s="206"/>
      <c r="E159" s="206"/>
      <c r="F159" s="206"/>
      <c r="G159" s="206"/>
      <c r="H159" s="202"/>
      <c r="I159" s="202"/>
      <c r="J159" s="202"/>
      <c r="K159" s="202"/>
      <c r="L159" s="202"/>
      <c r="M159" s="202"/>
      <c r="N159" s="202"/>
      <c r="O159" s="202"/>
      <c r="P159" s="202"/>
      <c r="Q159" s="202"/>
      <c r="R159" s="202"/>
      <c r="S159" s="202"/>
      <c r="T159" s="202"/>
      <c r="U159" s="202"/>
      <c r="V159" s="202"/>
      <c r="W159" s="202"/>
      <c r="X159" s="202"/>
      <c r="Y159" s="202"/>
      <c r="Z159" s="202"/>
      <c r="AA159" s="202"/>
    </row>
    <row r="160" s="7" customFormat="1" ht="12" spans="1:27">
      <c r="A160" s="205"/>
      <c r="B160" s="202"/>
      <c r="C160" s="206"/>
      <c r="D160" s="206"/>
      <c r="E160" s="206"/>
      <c r="F160" s="206"/>
      <c r="G160" s="206"/>
      <c r="H160" s="202"/>
      <c r="I160" s="202"/>
      <c r="J160" s="202"/>
      <c r="K160" s="202"/>
      <c r="L160" s="202"/>
      <c r="M160" s="202"/>
      <c r="N160" s="202"/>
      <c r="O160" s="202"/>
      <c r="P160" s="202"/>
      <c r="Q160" s="202"/>
      <c r="R160" s="202"/>
      <c r="S160" s="202"/>
      <c r="T160" s="202"/>
      <c r="U160" s="202"/>
      <c r="V160" s="202"/>
      <c r="W160" s="202"/>
      <c r="X160" s="202"/>
      <c r="Y160" s="202"/>
      <c r="Z160" s="202"/>
      <c r="AA160" s="202"/>
    </row>
    <row r="161" s="7" customFormat="1" ht="12" spans="1:27">
      <c r="A161" s="205"/>
      <c r="B161" s="202"/>
      <c r="C161" s="206"/>
      <c r="D161" s="206"/>
      <c r="E161" s="206"/>
      <c r="F161" s="206"/>
      <c r="G161" s="206"/>
      <c r="H161" s="202"/>
      <c r="I161" s="202"/>
      <c r="J161" s="202"/>
      <c r="K161" s="202"/>
      <c r="L161" s="202"/>
      <c r="M161" s="202"/>
      <c r="N161" s="202"/>
      <c r="O161" s="202"/>
      <c r="P161" s="202"/>
      <c r="Q161" s="202"/>
      <c r="R161" s="202"/>
      <c r="S161" s="202"/>
      <c r="T161" s="202"/>
      <c r="U161" s="202"/>
      <c r="V161" s="202"/>
      <c r="W161" s="202"/>
      <c r="X161" s="202"/>
      <c r="Y161" s="202"/>
      <c r="Z161" s="202"/>
      <c r="AA161" s="202"/>
    </row>
    <row r="162" s="7" customFormat="1" ht="12" spans="1:27">
      <c r="A162" s="205"/>
      <c r="B162" s="202"/>
      <c r="C162" s="206"/>
      <c r="D162" s="206"/>
      <c r="E162" s="206"/>
      <c r="F162" s="206"/>
      <c r="G162" s="206"/>
      <c r="H162" s="202"/>
      <c r="I162" s="202"/>
      <c r="J162" s="202"/>
      <c r="K162" s="202"/>
      <c r="L162" s="202"/>
      <c r="M162" s="202"/>
      <c r="N162" s="202"/>
      <c r="O162" s="202"/>
      <c r="P162" s="202"/>
      <c r="Q162" s="202"/>
      <c r="R162" s="202"/>
      <c r="S162" s="202"/>
      <c r="T162" s="202"/>
      <c r="U162" s="202"/>
      <c r="V162" s="202"/>
      <c r="W162" s="202"/>
      <c r="X162" s="202"/>
      <c r="Y162" s="202"/>
      <c r="Z162" s="202"/>
      <c r="AA162" s="202"/>
    </row>
    <row r="163" s="7" customFormat="1" ht="12" spans="1:27">
      <c r="A163" s="205"/>
      <c r="B163" s="202"/>
      <c r="C163" s="206"/>
      <c r="D163" s="206"/>
      <c r="E163" s="206"/>
      <c r="F163" s="206"/>
      <c r="G163" s="206"/>
      <c r="H163" s="202"/>
      <c r="I163" s="202"/>
      <c r="J163" s="202"/>
      <c r="K163" s="202"/>
      <c r="L163" s="202"/>
      <c r="M163" s="202"/>
      <c r="N163" s="202"/>
      <c r="O163" s="202"/>
      <c r="P163" s="202"/>
      <c r="Q163" s="202"/>
      <c r="R163" s="202"/>
      <c r="S163" s="202"/>
      <c r="T163" s="202"/>
      <c r="U163" s="202"/>
      <c r="V163" s="202"/>
      <c r="W163" s="202"/>
      <c r="X163" s="202"/>
      <c r="Y163" s="202"/>
      <c r="Z163" s="202"/>
      <c r="AA163" s="202"/>
    </row>
    <row r="164" s="7" customFormat="1" ht="12" spans="1:27">
      <c r="A164" s="205"/>
      <c r="B164" s="202"/>
      <c r="C164" s="206"/>
      <c r="D164" s="206"/>
      <c r="E164" s="206"/>
      <c r="F164" s="206"/>
      <c r="G164" s="206"/>
      <c r="H164" s="202"/>
      <c r="I164" s="202"/>
      <c r="J164" s="202"/>
      <c r="K164" s="202"/>
      <c r="L164" s="202"/>
      <c r="M164" s="202"/>
      <c r="N164" s="202"/>
      <c r="O164" s="202"/>
      <c r="P164" s="202"/>
      <c r="Q164" s="202"/>
      <c r="R164" s="202"/>
      <c r="S164" s="202"/>
      <c r="T164" s="202"/>
      <c r="U164" s="202"/>
      <c r="V164" s="202"/>
      <c r="W164" s="202"/>
      <c r="X164" s="202"/>
      <c r="Y164" s="202"/>
      <c r="Z164" s="202"/>
      <c r="AA164" s="202"/>
    </row>
    <row r="165" s="7" customFormat="1" ht="12" spans="1:27">
      <c r="A165" s="205"/>
      <c r="B165" s="202"/>
      <c r="C165" s="206"/>
      <c r="D165" s="206"/>
      <c r="E165" s="206"/>
      <c r="F165" s="206"/>
      <c r="G165" s="206"/>
      <c r="H165" s="202"/>
      <c r="I165" s="202"/>
      <c r="J165" s="202"/>
      <c r="K165" s="202"/>
      <c r="L165" s="202"/>
      <c r="M165" s="202"/>
      <c r="N165" s="202"/>
      <c r="O165" s="202"/>
      <c r="P165" s="202"/>
      <c r="Q165" s="202"/>
      <c r="R165" s="202"/>
      <c r="S165" s="202"/>
      <c r="T165" s="202"/>
      <c r="U165" s="202"/>
      <c r="V165" s="202"/>
      <c r="W165" s="202"/>
      <c r="X165" s="202"/>
      <c r="Y165" s="202"/>
      <c r="Z165" s="202"/>
      <c r="AA165" s="202"/>
    </row>
    <row r="166" s="7" customFormat="1" ht="12" spans="1:27">
      <c r="A166" s="205"/>
      <c r="B166" s="202"/>
      <c r="C166" s="206"/>
      <c r="D166" s="206"/>
      <c r="E166" s="206"/>
      <c r="F166" s="206"/>
      <c r="G166" s="206"/>
      <c r="H166" s="202"/>
      <c r="I166" s="202"/>
      <c r="J166" s="202"/>
      <c r="K166" s="202"/>
      <c r="L166" s="202"/>
      <c r="M166" s="202"/>
      <c r="N166" s="202"/>
      <c r="O166" s="202"/>
      <c r="P166" s="202"/>
      <c r="Q166" s="202"/>
      <c r="R166" s="202"/>
      <c r="S166" s="202"/>
      <c r="T166" s="202"/>
      <c r="U166" s="202"/>
      <c r="V166" s="202"/>
      <c r="W166" s="202"/>
      <c r="X166" s="202"/>
      <c r="Y166" s="202"/>
      <c r="Z166" s="202"/>
      <c r="AA166" s="202"/>
    </row>
    <row r="167" s="7" customFormat="1" ht="12" spans="1:27">
      <c r="A167" s="205"/>
      <c r="B167" s="202"/>
      <c r="C167" s="206"/>
      <c r="D167" s="206"/>
      <c r="E167" s="206"/>
      <c r="F167" s="206"/>
      <c r="G167" s="206"/>
      <c r="H167" s="202"/>
      <c r="I167" s="202"/>
      <c r="J167" s="202"/>
      <c r="K167" s="202"/>
      <c r="L167" s="202"/>
      <c r="M167" s="202"/>
      <c r="N167" s="202"/>
      <c r="O167" s="202"/>
      <c r="P167" s="202"/>
      <c r="Q167" s="202"/>
      <c r="R167" s="202"/>
      <c r="S167" s="202"/>
      <c r="T167" s="202"/>
      <c r="U167" s="202"/>
      <c r="V167" s="202"/>
      <c r="W167" s="202"/>
      <c r="X167" s="202"/>
      <c r="Y167" s="202"/>
      <c r="Z167" s="202"/>
      <c r="AA167" s="202"/>
    </row>
    <row r="168" s="7" customFormat="1" ht="12" spans="1:27">
      <c r="A168" s="205"/>
      <c r="B168" s="202"/>
      <c r="C168" s="206"/>
      <c r="D168" s="206"/>
      <c r="E168" s="206"/>
      <c r="F168" s="206"/>
      <c r="G168" s="206"/>
      <c r="H168" s="202"/>
      <c r="I168" s="202"/>
      <c r="J168" s="202"/>
      <c r="K168" s="202"/>
      <c r="L168" s="202"/>
      <c r="M168" s="202"/>
      <c r="N168" s="202"/>
      <c r="O168" s="202"/>
      <c r="P168" s="202"/>
      <c r="Q168" s="202"/>
      <c r="R168" s="202"/>
      <c r="S168" s="202"/>
      <c r="T168" s="202"/>
      <c r="U168" s="202"/>
      <c r="V168" s="202"/>
      <c r="W168" s="202"/>
      <c r="X168" s="202"/>
      <c r="Y168" s="202"/>
      <c r="Z168" s="202"/>
      <c r="AA168" s="202"/>
    </row>
    <row r="169" s="7" customFormat="1" ht="12" spans="1:27">
      <c r="A169" s="205"/>
      <c r="B169" s="202"/>
      <c r="C169" s="206"/>
      <c r="D169" s="206"/>
      <c r="E169" s="206"/>
      <c r="F169" s="206"/>
      <c r="G169" s="206"/>
      <c r="H169" s="202"/>
      <c r="I169" s="202"/>
      <c r="J169" s="202"/>
      <c r="K169" s="202"/>
      <c r="L169" s="202"/>
      <c r="M169" s="202"/>
      <c r="N169" s="202"/>
      <c r="O169" s="202"/>
      <c r="P169" s="202"/>
      <c r="Q169" s="202"/>
      <c r="R169" s="202"/>
      <c r="S169" s="202"/>
      <c r="T169" s="202"/>
      <c r="U169" s="202"/>
      <c r="V169" s="202"/>
      <c r="W169" s="202"/>
      <c r="X169" s="202"/>
      <c r="Y169" s="202"/>
      <c r="Z169" s="202"/>
      <c r="AA169" s="202"/>
    </row>
    <row r="170" s="7" customFormat="1" ht="12" spans="1:27">
      <c r="A170" s="205"/>
      <c r="B170" s="202"/>
      <c r="C170" s="206"/>
      <c r="D170" s="206"/>
      <c r="E170" s="206"/>
      <c r="F170" s="206"/>
      <c r="G170" s="206"/>
      <c r="H170" s="202"/>
      <c r="I170" s="202"/>
      <c r="J170" s="202"/>
      <c r="K170" s="202"/>
      <c r="L170" s="202"/>
      <c r="M170" s="202"/>
      <c r="N170" s="202"/>
      <c r="O170" s="202"/>
      <c r="P170" s="202"/>
      <c r="Q170" s="202"/>
      <c r="R170" s="202"/>
      <c r="S170" s="202"/>
      <c r="T170" s="202"/>
      <c r="U170" s="202"/>
      <c r="V170" s="202"/>
      <c r="W170" s="202"/>
      <c r="X170" s="202"/>
      <c r="Y170" s="202"/>
      <c r="Z170" s="202"/>
      <c r="AA170" s="202"/>
    </row>
    <row r="171" s="7" customFormat="1" ht="12" spans="1:27">
      <c r="A171" s="205"/>
      <c r="B171" s="202"/>
      <c r="C171" s="206"/>
      <c r="D171" s="206"/>
      <c r="E171" s="206"/>
      <c r="F171" s="206"/>
      <c r="G171" s="206"/>
      <c r="H171" s="202"/>
      <c r="I171" s="202"/>
      <c r="J171" s="202"/>
      <c r="K171" s="202"/>
      <c r="L171" s="202"/>
      <c r="M171" s="202"/>
      <c r="N171" s="202"/>
      <c r="O171" s="202"/>
      <c r="P171" s="202"/>
      <c r="Q171" s="202"/>
      <c r="R171" s="202"/>
      <c r="S171" s="202"/>
      <c r="T171" s="202"/>
      <c r="U171" s="202"/>
      <c r="V171" s="202"/>
      <c r="W171" s="202"/>
      <c r="X171" s="202"/>
      <c r="Y171" s="202"/>
      <c r="Z171" s="202"/>
      <c r="AA171" s="202"/>
    </row>
    <row r="172" s="7" customFormat="1" ht="12" spans="1:27">
      <c r="A172" s="205"/>
      <c r="B172" s="202"/>
      <c r="C172" s="206"/>
      <c r="D172" s="206"/>
      <c r="E172" s="206"/>
      <c r="F172" s="206"/>
      <c r="G172" s="206"/>
      <c r="H172" s="202"/>
      <c r="I172" s="202"/>
      <c r="J172" s="202"/>
      <c r="K172" s="202"/>
      <c r="L172" s="202"/>
      <c r="M172" s="202"/>
      <c r="N172" s="202"/>
      <c r="O172" s="202"/>
      <c r="P172" s="202"/>
      <c r="Q172" s="202"/>
      <c r="R172" s="202"/>
      <c r="S172" s="202"/>
      <c r="T172" s="202"/>
      <c r="U172" s="202"/>
      <c r="V172" s="202"/>
      <c r="W172" s="202"/>
      <c r="X172" s="202"/>
      <c r="Y172" s="202"/>
      <c r="Z172" s="202"/>
      <c r="AA172" s="202"/>
    </row>
    <row r="173" s="7" customFormat="1" ht="12" spans="1:27">
      <c r="A173" s="205"/>
      <c r="B173" s="202"/>
      <c r="C173" s="206"/>
      <c r="D173" s="206"/>
      <c r="E173" s="206"/>
      <c r="F173" s="206"/>
      <c r="G173" s="206"/>
      <c r="H173" s="202"/>
      <c r="I173" s="202"/>
      <c r="J173" s="202"/>
      <c r="K173" s="202"/>
      <c r="L173" s="202"/>
      <c r="M173" s="202"/>
      <c r="N173" s="202"/>
      <c r="O173" s="202"/>
      <c r="P173" s="202"/>
      <c r="Q173" s="202"/>
      <c r="R173" s="202"/>
      <c r="S173" s="202"/>
      <c r="T173" s="202"/>
      <c r="U173" s="202"/>
      <c r="V173" s="202"/>
      <c r="W173" s="202"/>
      <c r="X173" s="202"/>
      <c r="Y173" s="202"/>
      <c r="Z173" s="202"/>
      <c r="AA173" s="202"/>
    </row>
    <row r="174" s="7" customFormat="1" ht="12" spans="1:27">
      <c r="A174" s="205"/>
      <c r="B174" s="202"/>
      <c r="C174" s="206"/>
      <c r="D174" s="206"/>
      <c r="E174" s="206"/>
      <c r="F174" s="206"/>
      <c r="G174" s="206"/>
      <c r="H174" s="202"/>
      <c r="I174" s="202"/>
      <c r="J174" s="202"/>
      <c r="K174" s="202"/>
      <c r="L174" s="202"/>
      <c r="M174" s="202"/>
      <c r="N174" s="202"/>
      <c r="O174" s="202"/>
      <c r="P174" s="202"/>
      <c r="Q174" s="202"/>
      <c r="R174" s="202"/>
      <c r="S174" s="202"/>
      <c r="T174" s="202"/>
      <c r="U174" s="202"/>
      <c r="V174" s="202"/>
      <c r="W174" s="202"/>
      <c r="X174" s="202"/>
      <c r="Y174" s="202"/>
      <c r="Z174" s="202"/>
      <c r="AA174" s="202"/>
    </row>
    <row r="175" s="7" customFormat="1" ht="12" spans="1:27">
      <c r="A175" s="205"/>
      <c r="B175" s="202"/>
      <c r="C175" s="206"/>
      <c r="D175" s="206"/>
      <c r="E175" s="206"/>
      <c r="F175" s="206"/>
      <c r="G175" s="206"/>
      <c r="H175" s="202"/>
      <c r="I175" s="202"/>
      <c r="J175" s="202"/>
      <c r="K175" s="202"/>
      <c r="L175" s="202"/>
      <c r="M175" s="202"/>
      <c r="N175" s="202"/>
      <c r="O175" s="202"/>
      <c r="P175" s="202"/>
      <c r="Q175" s="202"/>
      <c r="R175" s="202"/>
      <c r="S175" s="202"/>
      <c r="T175" s="202"/>
      <c r="U175" s="202"/>
      <c r="V175" s="202"/>
      <c r="W175" s="202"/>
      <c r="X175" s="202"/>
      <c r="Y175" s="202"/>
      <c r="Z175" s="202"/>
      <c r="AA175" s="202"/>
    </row>
    <row r="176" s="7" customFormat="1" ht="12" spans="1:27">
      <c r="A176" s="205"/>
      <c r="B176" s="202"/>
      <c r="C176" s="206"/>
      <c r="D176" s="206"/>
      <c r="E176" s="206"/>
      <c r="F176" s="206"/>
      <c r="G176" s="206"/>
      <c r="H176" s="202"/>
      <c r="I176" s="202"/>
      <c r="J176" s="202"/>
      <c r="K176" s="202"/>
      <c r="L176" s="202"/>
      <c r="M176" s="202"/>
      <c r="N176" s="202"/>
      <c r="O176" s="202"/>
      <c r="P176" s="202"/>
      <c r="Q176" s="202"/>
      <c r="R176" s="202"/>
      <c r="S176" s="202"/>
      <c r="T176" s="202"/>
      <c r="U176" s="202"/>
      <c r="V176" s="202"/>
      <c r="W176" s="202"/>
      <c r="X176" s="202"/>
      <c r="Y176" s="202"/>
      <c r="Z176" s="202"/>
      <c r="AA176" s="202"/>
    </row>
    <row r="177" s="7" customFormat="1" ht="12" spans="1:27">
      <c r="A177" s="205"/>
      <c r="B177" s="202"/>
      <c r="C177" s="206"/>
      <c r="D177" s="206"/>
      <c r="E177" s="206"/>
      <c r="F177" s="206"/>
      <c r="G177" s="206"/>
      <c r="H177" s="202"/>
      <c r="I177" s="202"/>
      <c r="J177" s="202"/>
      <c r="K177" s="202"/>
      <c r="L177" s="202"/>
      <c r="M177" s="202"/>
      <c r="N177" s="202"/>
      <c r="O177" s="202"/>
      <c r="P177" s="202"/>
      <c r="Q177" s="202"/>
      <c r="R177" s="202"/>
      <c r="S177" s="202"/>
      <c r="T177" s="202"/>
      <c r="U177" s="202"/>
      <c r="V177" s="202"/>
      <c r="W177" s="202"/>
      <c r="X177" s="202"/>
      <c r="Y177" s="202"/>
      <c r="Z177" s="202"/>
      <c r="AA177" s="202"/>
    </row>
    <row r="178" s="7" customFormat="1" ht="12" spans="1:27">
      <c r="A178" s="205"/>
      <c r="B178" s="202"/>
      <c r="C178" s="206"/>
      <c r="D178" s="206"/>
      <c r="E178" s="206"/>
      <c r="F178" s="206"/>
      <c r="G178" s="206"/>
      <c r="H178" s="202"/>
      <c r="I178" s="202"/>
      <c r="J178" s="202"/>
      <c r="K178" s="202"/>
      <c r="L178" s="202"/>
      <c r="M178" s="202"/>
      <c r="N178" s="202"/>
      <c r="O178" s="202"/>
      <c r="P178" s="202"/>
      <c r="Q178" s="202"/>
      <c r="R178" s="202"/>
      <c r="S178" s="202"/>
      <c r="T178" s="202"/>
      <c r="U178" s="202"/>
      <c r="V178" s="202"/>
      <c r="W178" s="202"/>
      <c r="X178" s="202"/>
      <c r="Y178" s="202"/>
      <c r="Z178" s="202"/>
      <c r="AA178" s="202"/>
    </row>
    <row r="179" s="7" customFormat="1" ht="12" spans="1:27">
      <c r="A179" s="205"/>
      <c r="B179" s="202"/>
      <c r="C179" s="206"/>
      <c r="D179" s="206"/>
      <c r="E179" s="206"/>
      <c r="F179" s="206"/>
      <c r="G179" s="206"/>
      <c r="H179" s="202"/>
      <c r="I179" s="202"/>
      <c r="J179" s="202"/>
      <c r="K179" s="202"/>
      <c r="L179" s="202"/>
      <c r="M179" s="202"/>
      <c r="N179" s="202"/>
      <c r="O179" s="202"/>
      <c r="P179" s="202"/>
      <c r="Q179" s="202"/>
      <c r="R179" s="202"/>
      <c r="S179" s="202"/>
      <c r="T179" s="202"/>
      <c r="U179" s="202"/>
      <c r="V179" s="202"/>
      <c r="W179" s="202"/>
      <c r="X179" s="202"/>
      <c r="Y179" s="202"/>
      <c r="Z179" s="202"/>
      <c r="AA179" s="202"/>
    </row>
    <row r="180" s="202" customFormat="1" spans="1:250">
      <c r="A180" s="205"/>
      <c r="C180" s="206"/>
      <c r="D180" s="206"/>
      <c r="E180" s="206"/>
      <c r="F180" s="206"/>
      <c r="G180" s="206"/>
      <c r="AB180" s="207"/>
      <c r="AC180" s="207"/>
      <c r="AD180" s="207"/>
      <c r="AE180" s="207"/>
      <c r="AF180" s="207"/>
      <c r="AG180" s="207"/>
      <c r="AH180" s="207"/>
      <c r="AI180" s="207"/>
      <c r="AJ180" s="207"/>
      <c r="AK180" s="207"/>
      <c r="AL180" s="207"/>
      <c r="AM180" s="207"/>
      <c r="AN180" s="207"/>
      <c r="AO180" s="207"/>
      <c r="AP180" s="207"/>
      <c r="AQ180" s="207"/>
      <c r="AR180" s="207"/>
      <c r="AS180" s="207"/>
      <c r="AT180" s="207"/>
      <c r="AU180" s="207"/>
      <c r="AV180" s="207"/>
      <c r="AW180" s="207"/>
      <c r="AX180" s="207"/>
      <c r="AY180" s="207"/>
      <c r="AZ180" s="207"/>
      <c r="BA180" s="207"/>
      <c r="BB180" s="207"/>
      <c r="BC180" s="207"/>
      <c r="BD180" s="207"/>
      <c r="BE180" s="207"/>
      <c r="BF180" s="207"/>
      <c r="BG180" s="207"/>
      <c r="BH180" s="207"/>
      <c r="BI180" s="207"/>
      <c r="BJ180" s="207"/>
      <c r="BK180" s="207"/>
      <c r="BL180" s="207"/>
      <c r="BM180" s="207"/>
      <c r="BN180" s="207"/>
      <c r="BO180" s="207"/>
      <c r="BP180" s="207"/>
      <c r="BQ180" s="207"/>
      <c r="BR180" s="207"/>
      <c r="BS180" s="207"/>
      <c r="BT180" s="207"/>
      <c r="BU180" s="207"/>
      <c r="BV180" s="207"/>
      <c r="BW180" s="207"/>
      <c r="BX180" s="207"/>
      <c r="BY180" s="207"/>
      <c r="BZ180" s="207"/>
      <c r="CA180" s="207"/>
      <c r="CB180" s="207"/>
      <c r="CC180" s="207"/>
      <c r="CD180" s="207"/>
      <c r="CE180" s="207"/>
      <c r="CF180" s="207"/>
      <c r="CG180" s="207"/>
      <c r="CH180" s="207"/>
      <c r="CI180" s="207"/>
      <c r="CJ180" s="207"/>
      <c r="CK180" s="207"/>
      <c r="CL180" s="207"/>
      <c r="CM180" s="207"/>
      <c r="CN180" s="207"/>
      <c r="CO180" s="207"/>
      <c r="CP180" s="207"/>
      <c r="CQ180" s="207"/>
      <c r="CR180" s="207"/>
      <c r="CS180" s="207"/>
      <c r="CT180" s="207"/>
      <c r="CU180" s="207"/>
      <c r="CV180" s="207"/>
      <c r="CW180" s="207"/>
      <c r="CX180" s="207"/>
      <c r="CY180" s="207"/>
      <c r="CZ180" s="207"/>
      <c r="DA180" s="207"/>
      <c r="DB180" s="207"/>
      <c r="DC180" s="207"/>
      <c r="DD180" s="207"/>
      <c r="DE180" s="207"/>
      <c r="DF180" s="207"/>
      <c r="DG180" s="207"/>
      <c r="DH180" s="207"/>
      <c r="DI180" s="207"/>
      <c r="DJ180" s="207"/>
      <c r="DK180" s="207"/>
      <c r="DL180" s="207"/>
      <c r="DM180" s="207"/>
      <c r="DN180" s="207"/>
      <c r="DO180" s="207"/>
      <c r="DP180" s="207"/>
      <c r="DQ180" s="207"/>
      <c r="DR180" s="207"/>
      <c r="DS180" s="207"/>
      <c r="DT180" s="207"/>
      <c r="DU180" s="207"/>
      <c r="DV180" s="207"/>
      <c r="DW180" s="207"/>
      <c r="DX180" s="207"/>
      <c r="DY180" s="207"/>
      <c r="DZ180" s="207"/>
      <c r="EA180" s="207"/>
      <c r="EB180" s="207"/>
      <c r="EC180" s="207"/>
      <c r="ED180" s="207"/>
      <c r="EE180" s="207"/>
      <c r="EF180" s="207"/>
      <c r="EG180" s="207"/>
      <c r="EH180" s="207"/>
      <c r="EI180" s="207"/>
      <c r="EJ180" s="207"/>
      <c r="EK180" s="207"/>
      <c r="EL180" s="207"/>
      <c r="EM180" s="207"/>
      <c r="EN180" s="207"/>
      <c r="EO180" s="207"/>
      <c r="EP180" s="207"/>
      <c r="EQ180" s="207"/>
      <c r="ER180" s="207"/>
      <c r="ES180" s="207"/>
      <c r="ET180" s="207"/>
      <c r="EU180" s="207"/>
      <c r="EV180" s="207"/>
      <c r="EW180" s="207"/>
      <c r="EX180" s="207"/>
      <c r="EY180" s="207"/>
      <c r="EZ180" s="207"/>
      <c r="FA180" s="207"/>
      <c r="FB180" s="207"/>
      <c r="FC180" s="207"/>
      <c r="FD180" s="207"/>
      <c r="FE180" s="207"/>
      <c r="FF180" s="207"/>
      <c r="FG180" s="207"/>
      <c r="FH180" s="207"/>
      <c r="FI180" s="207"/>
      <c r="FJ180" s="207"/>
      <c r="FK180" s="207"/>
      <c r="FL180" s="207"/>
      <c r="FM180" s="207"/>
      <c r="FN180" s="207"/>
      <c r="FO180" s="207"/>
      <c r="FP180" s="207"/>
      <c r="FQ180" s="207"/>
      <c r="FR180" s="207"/>
      <c r="FS180" s="207"/>
      <c r="FT180" s="207"/>
      <c r="FU180" s="207"/>
      <c r="FV180" s="207"/>
      <c r="FW180" s="207"/>
      <c r="FX180" s="207"/>
      <c r="FY180" s="207"/>
      <c r="FZ180" s="207"/>
      <c r="GA180" s="207"/>
      <c r="GB180" s="207"/>
      <c r="GC180" s="207"/>
      <c r="GD180" s="207"/>
      <c r="GE180" s="207"/>
      <c r="GF180" s="207"/>
      <c r="GG180" s="207"/>
      <c r="GH180" s="207"/>
      <c r="GI180" s="207"/>
      <c r="GJ180" s="207"/>
      <c r="GK180" s="207"/>
      <c r="GL180" s="207"/>
      <c r="GM180" s="207"/>
      <c r="GN180" s="207"/>
      <c r="GO180" s="207"/>
      <c r="GP180" s="207"/>
      <c r="GQ180" s="207"/>
      <c r="GR180" s="207"/>
      <c r="GS180" s="207"/>
      <c r="GT180" s="207"/>
      <c r="GU180" s="207"/>
      <c r="GV180" s="207"/>
      <c r="GW180" s="207"/>
      <c r="GX180" s="207"/>
      <c r="GY180" s="207"/>
      <c r="GZ180" s="207"/>
      <c r="HA180" s="207"/>
      <c r="HB180" s="207"/>
      <c r="HC180" s="207"/>
      <c r="HD180" s="207"/>
      <c r="HE180" s="207"/>
      <c r="HF180" s="207"/>
      <c r="HG180" s="207"/>
      <c r="HH180" s="207"/>
      <c r="HI180" s="207"/>
      <c r="HJ180" s="207"/>
      <c r="HK180" s="207"/>
      <c r="HL180" s="207"/>
      <c r="HM180" s="207"/>
      <c r="HN180" s="207"/>
      <c r="HO180" s="207"/>
      <c r="HP180" s="207"/>
      <c r="HQ180" s="207"/>
      <c r="HR180" s="207"/>
      <c r="HS180" s="207"/>
      <c r="HT180" s="207"/>
      <c r="HU180" s="207"/>
      <c r="HV180" s="207"/>
      <c r="HW180" s="207"/>
      <c r="HX180" s="207"/>
      <c r="HY180" s="207"/>
      <c r="HZ180" s="207"/>
      <c r="IA180" s="207"/>
      <c r="IB180" s="207"/>
      <c r="IC180" s="207"/>
      <c r="ID180" s="207"/>
      <c r="IE180" s="207"/>
      <c r="IF180" s="207"/>
      <c r="IG180" s="207"/>
      <c r="IH180" s="207"/>
      <c r="II180" s="207"/>
      <c r="IJ180" s="207"/>
      <c r="IK180" s="207"/>
      <c r="IL180" s="207"/>
      <c r="IM180" s="207"/>
      <c r="IN180" s="207"/>
      <c r="IO180" s="207"/>
      <c r="IP180" s="207"/>
    </row>
    <row r="181" s="7" customFormat="1" ht="12" spans="1:27">
      <c r="A181" s="205"/>
      <c r="B181" s="202"/>
      <c r="C181" s="206"/>
      <c r="D181" s="206"/>
      <c r="E181" s="206"/>
      <c r="F181" s="206"/>
      <c r="G181" s="206"/>
      <c r="H181" s="202"/>
      <c r="I181" s="202"/>
      <c r="J181" s="202"/>
      <c r="K181" s="202"/>
      <c r="L181" s="202"/>
      <c r="M181" s="202"/>
      <c r="N181" s="202"/>
      <c r="O181" s="202"/>
      <c r="P181" s="202"/>
      <c r="Q181" s="202"/>
      <c r="R181" s="202"/>
      <c r="S181" s="202"/>
      <c r="T181" s="202"/>
      <c r="U181" s="202"/>
      <c r="V181" s="202"/>
      <c r="W181" s="202"/>
      <c r="X181" s="202"/>
      <c r="Y181" s="202"/>
      <c r="Z181" s="202"/>
      <c r="AA181" s="202"/>
    </row>
    <row r="182" s="7" customFormat="1" ht="12" spans="1:27">
      <c r="A182" s="205"/>
      <c r="B182" s="202"/>
      <c r="C182" s="206"/>
      <c r="D182" s="206"/>
      <c r="E182" s="206"/>
      <c r="F182" s="206"/>
      <c r="G182" s="206"/>
      <c r="H182" s="202"/>
      <c r="I182" s="202"/>
      <c r="J182" s="202"/>
      <c r="K182" s="202"/>
      <c r="L182" s="202"/>
      <c r="M182" s="202"/>
      <c r="N182" s="202"/>
      <c r="O182" s="202"/>
      <c r="P182" s="202"/>
      <c r="Q182" s="202"/>
      <c r="R182" s="202"/>
      <c r="S182" s="202"/>
      <c r="T182" s="202"/>
      <c r="U182" s="202"/>
      <c r="V182" s="202"/>
      <c r="W182" s="202"/>
      <c r="X182" s="202"/>
      <c r="Y182" s="202"/>
      <c r="Z182" s="202"/>
      <c r="AA182" s="202"/>
    </row>
    <row r="183" s="7" customFormat="1" ht="12" spans="1:27">
      <c r="A183" s="205"/>
      <c r="B183" s="202"/>
      <c r="C183" s="206"/>
      <c r="D183" s="206"/>
      <c r="E183" s="206"/>
      <c r="F183" s="206"/>
      <c r="G183" s="206"/>
      <c r="H183" s="202"/>
      <c r="I183" s="202"/>
      <c r="J183" s="202"/>
      <c r="K183" s="202"/>
      <c r="L183" s="202"/>
      <c r="M183" s="202"/>
      <c r="N183" s="202"/>
      <c r="O183" s="202"/>
      <c r="P183" s="202"/>
      <c r="Q183" s="202"/>
      <c r="R183" s="202"/>
      <c r="S183" s="202"/>
      <c r="T183" s="202"/>
      <c r="U183" s="202"/>
      <c r="V183" s="202"/>
      <c r="W183" s="202"/>
      <c r="X183" s="202"/>
      <c r="Y183" s="202"/>
      <c r="Z183" s="202"/>
      <c r="AA183" s="202"/>
    </row>
    <row r="184" s="7" customFormat="1" ht="12" spans="1:27">
      <c r="A184" s="205"/>
      <c r="B184" s="202"/>
      <c r="C184" s="206"/>
      <c r="D184" s="206"/>
      <c r="E184" s="206"/>
      <c r="F184" s="206"/>
      <c r="G184" s="206"/>
      <c r="H184" s="202"/>
      <c r="I184" s="202"/>
      <c r="J184" s="202"/>
      <c r="K184" s="202"/>
      <c r="L184" s="202"/>
      <c r="M184" s="202"/>
      <c r="N184" s="202"/>
      <c r="O184" s="202"/>
      <c r="P184" s="202"/>
      <c r="Q184" s="202"/>
      <c r="R184" s="202"/>
      <c r="S184" s="202"/>
      <c r="T184" s="202"/>
      <c r="U184" s="202"/>
      <c r="V184" s="202"/>
      <c r="W184" s="202"/>
      <c r="X184" s="202"/>
      <c r="Y184" s="202"/>
      <c r="Z184" s="202"/>
      <c r="AA184" s="202"/>
    </row>
    <row r="185" s="7" customFormat="1" ht="12" spans="1:27">
      <c r="A185" s="205"/>
      <c r="B185" s="202"/>
      <c r="C185" s="206"/>
      <c r="D185" s="206"/>
      <c r="E185" s="206"/>
      <c r="F185" s="206"/>
      <c r="G185" s="206"/>
      <c r="H185" s="202"/>
      <c r="I185" s="202"/>
      <c r="J185" s="202"/>
      <c r="K185" s="202"/>
      <c r="L185" s="202"/>
      <c r="M185" s="202"/>
      <c r="N185" s="202"/>
      <c r="O185" s="202"/>
      <c r="P185" s="202"/>
      <c r="Q185" s="202"/>
      <c r="R185" s="202"/>
      <c r="S185" s="202"/>
      <c r="T185" s="202"/>
      <c r="U185" s="202"/>
      <c r="V185" s="202"/>
      <c r="W185" s="202"/>
      <c r="X185" s="202"/>
      <c r="Y185" s="202"/>
      <c r="Z185" s="202"/>
      <c r="AA185" s="202"/>
    </row>
    <row r="186" s="7" customFormat="1" ht="12" spans="1:27">
      <c r="A186" s="205"/>
      <c r="B186" s="202"/>
      <c r="C186" s="206"/>
      <c r="D186" s="206"/>
      <c r="E186" s="206"/>
      <c r="F186" s="206"/>
      <c r="G186" s="206"/>
      <c r="H186" s="202"/>
      <c r="I186" s="202"/>
      <c r="J186" s="202"/>
      <c r="K186" s="202"/>
      <c r="L186" s="202"/>
      <c r="M186" s="202"/>
      <c r="N186" s="202"/>
      <c r="O186" s="202"/>
      <c r="P186" s="202"/>
      <c r="Q186" s="202"/>
      <c r="R186" s="202"/>
      <c r="S186" s="202"/>
      <c r="T186" s="202"/>
      <c r="U186" s="202"/>
      <c r="V186" s="202"/>
      <c r="W186" s="202"/>
      <c r="X186" s="202"/>
      <c r="Y186" s="202"/>
      <c r="Z186" s="202"/>
      <c r="AA186" s="202"/>
    </row>
    <row r="187" s="7" customFormat="1" ht="12" spans="1:27">
      <c r="A187" s="205"/>
      <c r="B187" s="202"/>
      <c r="C187" s="206"/>
      <c r="D187" s="206"/>
      <c r="E187" s="206"/>
      <c r="F187" s="206"/>
      <c r="G187" s="206"/>
      <c r="H187" s="202"/>
      <c r="I187" s="202"/>
      <c r="J187" s="202"/>
      <c r="K187" s="202"/>
      <c r="L187" s="202"/>
      <c r="M187" s="202"/>
      <c r="N187" s="202"/>
      <c r="O187" s="202"/>
      <c r="P187" s="202"/>
      <c r="Q187" s="202"/>
      <c r="R187" s="202"/>
      <c r="S187" s="202"/>
      <c r="T187" s="202"/>
      <c r="U187" s="202"/>
      <c r="V187" s="202"/>
      <c r="W187" s="202"/>
      <c r="X187" s="202"/>
      <c r="Y187" s="202"/>
      <c r="Z187" s="202"/>
      <c r="AA187" s="202"/>
    </row>
    <row r="188" s="7" customFormat="1" ht="12" spans="1:27">
      <c r="A188" s="205"/>
      <c r="B188" s="202"/>
      <c r="C188" s="206"/>
      <c r="D188" s="206"/>
      <c r="E188" s="206"/>
      <c r="F188" s="206"/>
      <c r="G188" s="206"/>
      <c r="H188" s="202"/>
      <c r="I188" s="202"/>
      <c r="J188" s="202"/>
      <c r="K188" s="202"/>
      <c r="L188" s="202"/>
      <c r="M188" s="202"/>
      <c r="N188" s="202"/>
      <c r="O188" s="202"/>
      <c r="P188" s="202"/>
      <c r="Q188" s="202"/>
      <c r="R188" s="202"/>
      <c r="S188" s="202"/>
      <c r="T188" s="202"/>
      <c r="U188" s="202"/>
      <c r="V188" s="202"/>
      <c r="W188" s="202"/>
      <c r="X188" s="202"/>
      <c r="Y188" s="202"/>
      <c r="Z188" s="202"/>
      <c r="AA188" s="202"/>
    </row>
    <row r="189" s="7" customFormat="1" ht="12" spans="1:27">
      <c r="A189" s="205"/>
      <c r="B189" s="202"/>
      <c r="C189" s="206"/>
      <c r="D189" s="206"/>
      <c r="E189" s="206"/>
      <c r="F189" s="206"/>
      <c r="G189" s="206"/>
      <c r="H189" s="202"/>
      <c r="I189" s="202"/>
      <c r="J189" s="202"/>
      <c r="K189" s="202"/>
      <c r="L189" s="202"/>
      <c r="M189" s="202"/>
      <c r="N189" s="202"/>
      <c r="O189" s="202"/>
      <c r="P189" s="202"/>
      <c r="Q189" s="202"/>
      <c r="R189" s="202"/>
      <c r="S189" s="202"/>
      <c r="T189" s="202"/>
      <c r="U189" s="202"/>
      <c r="V189" s="202"/>
      <c r="W189" s="202"/>
      <c r="X189" s="202"/>
      <c r="Y189" s="202"/>
      <c r="Z189" s="202"/>
      <c r="AA189" s="202"/>
    </row>
    <row r="190" s="7" customFormat="1" ht="12" spans="1:27">
      <c r="A190" s="205"/>
      <c r="B190" s="202"/>
      <c r="C190" s="206"/>
      <c r="D190" s="206"/>
      <c r="E190" s="206"/>
      <c r="F190" s="206"/>
      <c r="G190" s="206"/>
      <c r="H190" s="202"/>
      <c r="I190" s="202"/>
      <c r="J190" s="202"/>
      <c r="K190" s="202"/>
      <c r="L190" s="202"/>
      <c r="M190" s="202"/>
      <c r="N190" s="202"/>
      <c r="O190" s="202"/>
      <c r="P190" s="202"/>
      <c r="Q190" s="202"/>
      <c r="R190" s="202"/>
      <c r="S190" s="202"/>
      <c r="T190" s="202"/>
      <c r="U190" s="202"/>
      <c r="V190" s="202"/>
      <c r="W190" s="202"/>
      <c r="X190" s="202"/>
      <c r="Y190" s="202"/>
      <c r="Z190" s="202"/>
      <c r="AA190" s="202"/>
    </row>
    <row r="191" s="7" customFormat="1" ht="12" spans="1:27">
      <c r="A191" s="205"/>
      <c r="B191" s="202"/>
      <c r="C191" s="206"/>
      <c r="D191" s="206"/>
      <c r="E191" s="206"/>
      <c r="F191" s="206"/>
      <c r="G191" s="206"/>
      <c r="H191" s="202"/>
      <c r="I191" s="202"/>
      <c r="J191" s="202"/>
      <c r="K191" s="202"/>
      <c r="L191" s="202"/>
      <c r="M191" s="202"/>
      <c r="N191" s="202"/>
      <c r="O191" s="202"/>
      <c r="P191" s="202"/>
      <c r="Q191" s="202"/>
      <c r="R191" s="202"/>
      <c r="S191" s="202"/>
      <c r="T191" s="202"/>
      <c r="U191" s="202"/>
      <c r="V191" s="202"/>
      <c r="W191" s="202"/>
      <c r="X191" s="202"/>
      <c r="Y191" s="202"/>
      <c r="Z191" s="202"/>
      <c r="AA191" s="202"/>
    </row>
    <row r="192" s="7" customFormat="1" ht="12" spans="1:27">
      <c r="A192" s="205"/>
      <c r="B192" s="202"/>
      <c r="C192" s="206"/>
      <c r="D192" s="206"/>
      <c r="E192" s="206"/>
      <c r="F192" s="206"/>
      <c r="G192" s="206"/>
      <c r="H192" s="202"/>
      <c r="I192" s="202"/>
      <c r="J192" s="202"/>
      <c r="K192" s="202"/>
      <c r="L192" s="202"/>
      <c r="M192" s="202"/>
      <c r="N192" s="202"/>
      <c r="O192" s="202"/>
      <c r="P192" s="202"/>
      <c r="Q192" s="202"/>
      <c r="R192" s="202"/>
      <c r="S192" s="202"/>
      <c r="T192" s="202"/>
      <c r="U192" s="202"/>
      <c r="V192" s="202"/>
      <c r="W192" s="202"/>
      <c r="X192" s="202"/>
      <c r="Y192" s="202"/>
      <c r="Z192" s="202"/>
      <c r="AA192" s="202"/>
    </row>
    <row r="193" s="7" customFormat="1" ht="12" spans="1:27">
      <c r="A193" s="205"/>
      <c r="B193" s="202"/>
      <c r="C193" s="206"/>
      <c r="D193" s="206"/>
      <c r="E193" s="206"/>
      <c r="F193" s="206"/>
      <c r="G193" s="206"/>
      <c r="H193" s="202"/>
      <c r="I193" s="202"/>
      <c r="J193" s="202"/>
      <c r="K193" s="202"/>
      <c r="L193" s="202"/>
      <c r="M193" s="202"/>
      <c r="N193" s="202"/>
      <c r="O193" s="202"/>
      <c r="P193" s="202"/>
      <c r="Q193" s="202"/>
      <c r="R193" s="202"/>
      <c r="S193" s="202"/>
      <c r="T193" s="202"/>
      <c r="U193" s="202"/>
      <c r="V193" s="202"/>
      <c r="W193" s="202"/>
      <c r="X193" s="202"/>
      <c r="Y193" s="202"/>
      <c r="Z193" s="202"/>
      <c r="AA193" s="202"/>
    </row>
    <row r="194" s="7" customFormat="1" ht="12" spans="1:27">
      <c r="A194" s="205"/>
      <c r="B194" s="202"/>
      <c r="C194" s="206"/>
      <c r="D194" s="206"/>
      <c r="E194" s="206"/>
      <c r="F194" s="206"/>
      <c r="G194" s="206"/>
      <c r="H194" s="202"/>
      <c r="I194" s="202"/>
      <c r="J194" s="202"/>
      <c r="K194" s="202"/>
      <c r="L194" s="202"/>
      <c r="M194" s="202"/>
      <c r="N194" s="202"/>
      <c r="O194" s="202"/>
      <c r="P194" s="202"/>
      <c r="Q194" s="202"/>
      <c r="R194" s="202"/>
      <c r="S194" s="202"/>
      <c r="T194" s="202"/>
      <c r="U194" s="202"/>
      <c r="V194" s="202"/>
      <c r="W194" s="202"/>
      <c r="X194" s="202"/>
      <c r="Y194" s="202"/>
      <c r="Z194" s="202"/>
      <c r="AA194" s="202"/>
    </row>
    <row r="195" s="7" customFormat="1" ht="12" spans="1:27">
      <c r="A195" s="205"/>
      <c r="B195" s="202"/>
      <c r="C195" s="206"/>
      <c r="D195" s="206"/>
      <c r="E195" s="206"/>
      <c r="F195" s="206"/>
      <c r="G195" s="206"/>
      <c r="H195" s="202"/>
      <c r="I195" s="202"/>
      <c r="J195" s="202"/>
      <c r="K195" s="202"/>
      <c r="L195" s="202"/>
      <c r="M195" s="202"/>
      <c r="N195" s="202"/>
      <c r="O195" s="202"/>
      <c r="P195" s="202"/>
      <c r="Q195" s="202"/>
      <c r="R195" s="202"/>
      <c r="S195" s="202"/>
      <c r="T195" s="202"/>
      <c r="U195" s="202"/>
      <c r="V195" s="202"/>
      <c r="W195" s="202"/>
      <c r="X195" s="202"/>
      <c r="Y195" s="202"/>
      <c r="Z195" s="202"/>
      <c r="AA195" s="202"/>
    </row>
    <row r="196" s="7" customFormat="1" ht="12" spans="1:27">
      <c r="A196" s="205"/>
      <c r="B196" s="202"/>
      <c r="C196" s="206"/>
      <c r="D196" s="206"/>
      <c r="E196" s="206"/>
      <c r="F196" s="206"/>
      <c r="G196" s="206"/>
      <c r="H196" s="202"/>
      <c r="I196" s="202"/>
      <c r="J196" s="202"/>
      <c r="K196" s="202"/>
      <c r="L196" s="202"/>
      <c r="M196" s="202"/>
      <c r="N196" s="202"/>
      <c r="O196" s="202"/>
      <c r="P196" s="202"/>
      <c r="Q196" s="202"/>
      <c r="R196" s="202"/>
      <c r="S196" s="202"/>
      <c r="T196" s="202"/>
      <c r="U196" s="202"/>
      <c r="V196" s="202"/>
      <c r="W196" s="202"/>
      <c r="X196" s="202"/>
      <c r="Y196" s="202"/>
      <c r="Z196" s="202"/>
      <c r="AA196" s="202"/>
    </row>
    <row r="197" s="7" customFormat="1" ht="12" spans="1:27">
      <c r="A197" s="205"/>
      <c r="B197" s="202"/>
      <c r="C197" s="206"/>
      <c r="D197" s="206"/>
      <c r="E197" s="206"/>
      <c r="F197" s="206"/>
      <c r="G197" s="206"/>
      <c r="H197" s="202"/>
      <c r="I197" s="202"/>
      <c r="J197" s="202"/>
      <c r="K197" s="202"/>
      <c r="L197" s="202"/>
      <c r="M197" s="202"/>
      <c r="N197" s="202"/>
      <c r="O197" s="202"/>
      <c r="P197" s="202"/>
      <c r="Q197" s="202"/>
      <c r="R197" s="202"/>
      <c r="S197" s="202"/>
      <c r="T197" s="202"/>
      <c r="U197" s="202"/>
      <c r="V197" s="202"/>
      <c r="W197" s="202"/>
      <c r="X197" s="202"/>
      <c r="Y197" s="202"/>
      <c r="Z197" s="202"/>
      <c r="AA197" s="202"/>
    </row>
    <row r="198" s="7" customFormat="1" ht="12" spans="1:27">
      <c r="A198" s="205"/>
      <c r="B198" s="202"/>
      <c r="C198" s="206"/>
      <c r="D198" s="206"/>
      <c r="E198" s="206"/>
      <c r="F198" s="206"/>
      <c r="G198" s="206"/>
      <c r="H198" s="202"/>
      <c r="I198" s="202"/>
      <c r="J198" s="202"/>
      <c r="K198" s="202"/>
      <c r="L198" s="202"/>
      <c r="M198" s="202"/>
      <c r="N198" s="202"/>
      <c r="O198" s="202"/>
      <c r="P198" s="202"/>
      <c r="Q198" s="202"/>
      <c r="R198" s="202"/>
      <c r="S198" s="202"/>
      <c r="T198" s="202"/>
      <c r="U198" s="202"/>
      <c r="V198" s="202"/>
      <c r="W198" s="202"/>
      <c r="X198" s="202"/>
      <c r="Y198" s="202"/>
      <c r="Z198" s="202"/>
      <c r="AA198" s="202"/>
    </row>
    <row r="199" s="7" customFormat="1" ht="12" spans="1:27">
      <c r="A199" s="205"/>
      <c r="B199" s="202"/>
      <c r="C199" s="206"/>
      <c r="D199" s="206"/>
      <c r="E199" s="206"/>
      <c r="F199" s="206"/>
      <c r="G199" s="206"/>
      <c r="H199" s="202"/>
      <c r="I199" s="202"/>
      <c r="J199" s="202"/>
      <c r="K199" s="202"/>
      <c r="L199" s="202"/>
      <c r="M199" s="202"/>
      <c r="N199" s="202"/>
      <c r="O199" s="202"/>
      <c r="P199" s="202"/>
      <c r="Q199" s="202"/>
      <c r="R199" s="202"/>
      <c r="S199" s="202"/>
      <c r="T199" s="202"/>
      <c r="U199" s="202"/>
      <c r="V199" s="202"/>
      <c r="W199" s="202"/>
      <c r="X199" s="202"/>
      <c r="Y199" s="202"/>
      <c r="Z199" s="202"/>
      <c r="AA199" s="202"/>
    </row>
    <row r="200" s="7" customFormat="1" ht="12" spans="1:27">
      <c r="A200" s="205"/>
      <c r="B200" s="202"/>
      <c r="C200" s="206"/>
      <c r="D200" s="206"/>
      <c r="E200" s="206"/>
      <c r="F200" s="206"/>
      <c r="G200" s="206"/>
      <c r="H200" s="202"/>
      <c r="I200" s="202"/>
      <c r="J200" s="202"/>
      <c r="K200" s="202"/>
      <c r="L200" s="202"/>
      <c r="M200" s="202"/>
      <c r="N200" s="202"/>
      <c r="O200" s="202"/>
      <c r="P200" s="202"/>
      <c r="Q200" s="202"/>
      <c r="R200" s="202"/>
      <c r="S200" s="202"/>
      <c r="T200" s="202"/>
      <c r="U200" s="202"/>
      <c r="V200" s="202"/>
      <c r="W200" s="202"/>
      <c r="X200" s="202"/>
      <c r="Y200" s="202"/>
      <c r="Z200" s="202"/>
      <c r="AA200" s="202"/>
    </row>
    <row r="201" s="7" customFormat="1" ht="12" spans="1:27">
      <c r="A201" s="205"/>
      <c r="B201" s="202"/>
      <c r="C201" s="206"/>
      <c r="D201" s="206"/>
      <c r="E201" s="206"/>
      <c r="F201" s="206"/>
      <c r="G201" s="206"/>
      <c r="H201" s="202"/>
      <c r="I201" s="202"/>
      <c r="J201" s="202"/>
      <c r="K201" s="202"/>
      <c r="L201" s="202"/>
      <c r="M201" s="202"/>
      <c r="N201" s="202"/>
      <c r="O201" s="202"/>
      <c r="P201" s="202"/>
      <c r="Q201" s="202"/>
      <c r="R201" s="202"/>
      <c r="S201" s="202"/>
      <c r="T201" s="202"/>
      <c r="U201" s="202"/>
      <c r="V201" s="202"/>
      <c r="W201" s="202"/>
      <c r="X201" s="202"/>
      <c r="Y201" s="202"/>
      <c r="Z201" s="202"/>
      <c r="AA201" s="202"/>
    </row>
    <row r="202" s="7" customFormat="1" ht="12" spans="1:27">
      <c r="A202" s="205"/>
      <c r="B202" s="202"/>
      <c r="C202" s="206"/>
      <c r="D202" s="206"/>
      <c r="E202" s="206"/>
      <c r="F202" s="206"/>
      <c r="G202" s="206"/>
      <c r="H202" s="202"/>
      <c r="I202" s="202"/>
      <c r="J202" s="202"/>
      <c r="K202" s="202"/>
      <c r="L202" s="202"/>
      <c r="M202" s="202"/>
      <c r="N202" s="202"/>
      <c r="O202" s="202"/>
      <c r="P202" s="202"/>
      <c r="Q202" s="202"/>
      <c r="R202" s="202"/>
      <c r="S202" s="202"/>
      <c r="T202" s="202"/>
      <c r="U202" s="202"/>
      <c r="V202" s="202"/>
      <c r="W202" s="202"/>
      <c r="X202" s="202"/>
      <c r="Y202" s="202"/>
      <c r="Z202" s="202"/>
      <c r="AA202" s="202"/>
    </row>
    <row r="203" s="7" customFormat="1" ht="12" spans="1:27">
      <c r="A203" s="205"/>
      <c r="B203" s="202"/>
      <c r="C203" s="206"/>
      <c r="D203" s="206"/>
      <c r="E203" s="206"/>
      <c r="F203" s="206"/>
      <c r="G203" s="206"/>
      <c r="H203" s="202"/>
      <c r="I203" s="202"/>
      <c r="J203" s="202"/>
      <c r="K203" s="202"/>
      <c r="L203" s="202"/>
      <c r="M203" s="202"/>
      <c r="N203" s="202"/>
      <c r="O203" s="202"/>
      <c r="P203" s="202"/>
      <c r="Q203" s="202"/>
      <c r="R203" s="202"/>
      <c r="S203" s="202"/>
      <c r="T203" s="202"/>
      <c r="U203" s="202"/>
      <c r="V203" s="202"/>
      <c r="W203" s="202"/>
      <c r="X203" s="202"/>
      <c r="Y203" s="202"/>
      <c r="Z203" s="202"/>
      <c r="AA203" s="202"/>
    </row>
    <row r="204" s="7" customFormat="1" ht="12" spans="1:27">
      <c r="A204" s="205"/>
      <c r="B204" s="202"/>
      <c r="C204" s="206"/>
      <c r="D204" s="206"/>
      <c r="E204" s="206"/>
      <c r="F204" s="206"/>
      <c r="G204" s="206"/>
      <c r="H204" s="202"/>
      <c r="I204" s="202"/>
      <c r="J204" s="202"/>
      <c r="K204" s="202"/>
      <c r="L204" s="202"/>
      <c r="M204" s="202"/>
      <c r="N204" s="202"/>
      <c r="O204" s="202"/>
      <c r="P204" s="202"/>
      <c r="Q204" s="202"/>
      <c r="R204" s="202"/>
      <c r="S204" s="202"/>
      <c r="T204" s="202"/>
      <c r="U204" s="202"/>
      <c r="V204" s="202"/>
      <c r="W204" s="202"/>
      <c r="X204" s="202"/>
      <c r="Y204" s="202"/>
      <c r="Z204" s="202"/>
      <c r="AA204" s="202"/>
    </row>
    <row r="205" s="7" customFormat="1" ht="12" spans="1:27">
      <c r="A205" s="205"/>
      <c r="B205" s="202"/>
      <c r="C205" s="206"/>
      <c r="D205" s="206"/>
      <c r="E205" s="206"/>
      <c r="F205" s="206"/>
      <c r="G205" s="206"/>
      <c r="H205" s="202"/>
      <c r="I205" s="202"/>
      <c r="J205" s="202"/>
      <c r="K205" s="202"/>
      <c r="L205" s="202"/>
      <c r="M205" s="202"/>
      <c r="N205" s="202"/>
      <c r="O205" s="202"/>
      <c r="P205" s="202"/>
      <c r="Q205" s="202"/>
      <c r="R205" s="202"/>
      <c r="S205" s="202"/>
      <c r="T205" s="202"/>
      <c r="U205" s="202"/>
      <c r="V205" s="202"/>
      <c r="W205" s="202"/>
      <c r="X205" s="202"/>
      <c r="Y205" s="202"/>
      <c r="Z205" s="202"/>
      <c r="AA205" s="202"/>
    </row>
    <row r="206" s="7" customFormat="1" ht="12" spans="1:27">
      <c r="A206" s="205"/>
      <c r="B206" s="202"/>
      <c r="C206" s="206"/>
      <c r="D206" s="206"/>
      <c r="E206" s="206"/>
      <c r="F206" s="206"/>
      <c r="G206" s="206"/>
      <c r="H206" s="202"/>
      <c r="I206" s="202"/>
      <c r="J206" s="202"/>
      <c r="K206" s="202"/>
      <c r="L206" s="202"/>
      <c r="M206" s="202"/>
      <c r="N206" s="202"/>
      <c r="O206" s="202"/>
      <c r="P206" s="202"/>
      <c r="Q206" s="202"/>
      <c r="R206" s="202"/>
      <c r="S206" s="202"/>
      <c r="T206" s="202"/>
      <c r="U206" s="202"/>
      <c r="V206" s="202"/>
      <c r="W206" s="202"/>
      <c r="X206" s="202"/>
      <c r="Y206" s="202"/>
      <c r="Z206" s="202"/>
      <c r="AA206" s="202"/>
    </row>
    <row r="207" s="7" customFormat="1" ht="12" spans="1:27">
      <c r="A207" s="205"/>
      <c r="B207" s="202"/>
      <c r="C207" s="206"/>
      <c r="D207" s="206"/>
      <c r="E207" s="206"/>
      <c r="F207" s="206"/>
      <c r="G207" s="206"/>
      <c r="H207" s="202"/>
      <c r="I207" s="202"/>
      <c r="J207" s="202"/>
      <c r="K207" s="202"/>
      <c r="L207" s="202"/>
      <c r="M207" s="202"/>
      <c r="N207" s="202"/>
      <c r="O207" s="202"/>
      <c r="P207" s="202"/>
      <c r="Q207" s="202"/>
      <c r="R207" s="202"/>
      <c r="S207" s="202"/>
      <c r="T207" s="202"/>
      <c r="U207" s="202"/>
      <c r="V207" s="202"/>
      <c r="W207" s="202"/>
      <c r="X207" s="202"/>
      <c r="Y207" s="202"/>
      <c r="Z207" s="202"/>
      <c r="AA207" s="202"/>
    </row>
    <row r="208" s="7" customFormat="1" ht="12" spans="1:27">
      <c r="A208" s="205"/>
      <c r="B208" s="202"/>
      <c r="C208" s="206"/>
      <c r="D208" s="206"/>
      <c r="E208" s="206"/>
      <c r="F208" s="206"/>
      <c r="G208" s="206"/>
      <c r="H208" s="202"/>
      <c r="I208" s="202"/>
      <c r="J208" s="202"/>
      <c r="K208" s="202"/>
      <c r="L208" s="202"/>
      <c r="M208" s="202"/>
      <c r="N208" s="202"/>
      <c r="O208" s="202"/>
      <c r="P208" s="202"/>
      <c r="Q208" s="202"/>
      <c r="R208" s="202"/>
      <c r="S208" s="202"/>
      <c r="T208" s="202"/>
      <c r="U208" s="202"/>
      <c r="V208" s="202"/>
      <c r="W208" s="202"/>
      <c r="X208" s="202"/>
      <c r="Y208" s="202"/>
      <c r="Z208" s="202"/>
      <c r="AA208" s="202"/>
    </row>
    <row r="209" s="7" customFormat="1" ht="12" spans="1:27">
      <c r="A209" s="205"/>
      <c r="B209" s="202"/>
      <c r="C209" s="206"/>
      <c r="D209" s="206"/>
      <c r="E209" s="206"/>
      <c r="F209" s="206"/>
      <c r="G209" s="206"/>
      <c r="H209" s="202"/>
      <c r="I209" s="202"/>
      <c r="J209" s="202"/>
      <c r="K209" s="202"/>
      <c r="L209" s="202"/>
      <c r="M209" s="202"/>
      <c r="N209" s="202"/>
      <c r="O209" s="202"/>
      <c r="P209" s="202"/>
      <c r="Q209" s="202"/>
      <c r="R209" s="202"/>
      <c r="S209" s="202"/>
      <c r="T209" s="202"/>
      <c r="U209" s="202"/>
      <c r="V209" s="202"/>
      <c r="W209" s="202"/>
      <c r="X209" s="202"/>
      <c r="Y209" s="202"/>
      <c r="Z209" s="202"/>
      <c r="AA209" s="202"/>
    </row>
    <row r="210" s="7" customFormat="1" ht="12" spans="1:27">
      <c r="A210" s="205"/>
      <c r="B210" s="202"/>
      <c r="C210" s="206"/>
      <c r="D210" s="206"/>
      <c r="E210" s="206"/>
      <c r="F210" s="206"/>
      <c r="G210" s="206"/>
      <c r="H210" s="202"/>
      <c r="I210" s="202"/>
      <c r="J210" s="202"/>
      <c r="K210" s="202"/>
      <c r="L210" s="202"/>
      <c r="M210" s="202"/>
      <c r="N210" s="202"/>
      <c r="O210" s="202"/>
      <c r="P210" s="202"/>
      <c r="Q210" s="202"/>
      <c r="R210" s="202"/>
      <c r="S210" s="202"/>
      <c r="T210" s="202"/>
      <c r="U210" s="202"/>
      <c r="V210" s="202"/>
      <c r="W210" s="202"/>
      <c r="X210" s="202"/>
      <c r="Y210" s="202"/>
      <c r="Z210" s="202"/>
      <c r="AA210" s="202"/>
    </row>
    <row r="211" s="7" customFormat="1" ht="12" spans="1:27">
      <c r="A211" s="205"/>
      <c r="B211" s="202"/>
      <c r="C211" s="206"/>
      <c r="D211" s="206"/>
      <c r="E211" s="206"/>
      <c r="F211" s="206"/>
      <c r="G211" s="206"/>
      <c r="H211" s="202"/>
      <c r="I211" s="202"/>
      <c r="J211" s="202"/>
      <c r="K211" s="202"/>
      <c r="L211" s="202"/>
      <c r="M211" s="202"/>
      <c r="N211" s="202"/>
      <c r="O211" s="202"/>
      <c r="P211" s="202"/>
      <c r="Q211" s="202"/>
      <c r="R211" s="202"/>
      <c r="S211" s="202"/>
      <c r="T211" s="202"/>
      <c r="U211" s="202"/>
      <c r="V211" s="202"/>
      <c r="W211" s="202"/>
      <c r="X211" s="202"/>
      <c r="Y211" s="202"/>
      <c r="Z211" s="202"/>
      <c r="AA211" s="202"/>
    </row>
    <row r="212" s="7" customFormat="1" ht="12" spans="1:27">
      <c r="A212" s="205"/>
      <c r="B212" s="202"/>
      <c r="C212" s="206"/>
      <c r="D212" s="206"/>
      <c r="E212" s="206"/>
      <c r="F212" s="206"/>
      <c r="G212" s="206"/>
      <c r="H212" s="202"/>
      <c r="I212" s="202"/>
      <c r="J212" s="202"/>
      <c r="K212" s="202"/>
      <c r="L212" s="202"/>
      <c r="M212" s="202"/>
      <c r="N212" s="202"/>
      <c r="O212" s="202"/>
      <c r="P212" s="202"/>
      <c r="Q212" s="202"/>
      <c r="R212" s="202"/>
      <c r="S212" s="202"/>
      <c r="T212" s="202"/>
      <c r="U212" s="202"/>
      <c r="V212" s="202"/>
      <c r="W212" s="202"/>
      <c r="X212" s="202"/>
      <c r="Y212" s="202"/>
      <c r="Z212" s="202"/>
      <c r="AA212" s="202"/>
    </row>
    <row r="213" s="7" customFormat="1" ht="12" spans="1:27">
      <c r="A213" s="205"/>
      <c r="B213" s="202"/>
      <c r="C213" s="206"/>
      <c r="D213" s="206"/>
      <c r="E213" s="206"/>
      <c r="F213" s="206"/>
      <c r="G213" s="206"/>
      <c r="H213" s="202"/>
      <c r="I213" s="202"/>
      <c r="J213" s="202"/>
      <c r="K213" s="202"/>
      <c r="L213" s="202"/>
      <c r="M213" s="202"/>
      <c r="N213" s="202"/>
      <c r="O213" s="202"/>
      <c r="P213" s="202"/>
      <c r="Q213" s="202"/>
      <c r="R213" s="202"/>
      <c r="S213" s="202"/>
      <c r="T213" s="202"/>
      <c r="U213" s="202"/>
      <c r="V213" s="202"/>
      <c r="W213" s="202"/>
      <c r="X213" s="202"/>
      <c r="Y213" s="202"/>
      <c r="Z213" s="202"/>
      <c r="AA213" s="202"/>
    </row>
    <row r="214" s="7" customFormat="1" ht="12" spans="1:27">
      <c r="A214" s="205"/>
      <c r="B214" s="202"/>
      <c r="C214" s="206"/>
      <c r="D214" s="206"/>
      <c r="E214" s="206"/>
      <c r="F214" s="206"/>
      <c r="G214" s="206"/>
      <c r="H214" s="202"/>
      <c r="I214" s="202"/>
      <c r="J214" s="202"/>
      <c r="K214" s="202"/>
      <c r="L214" s="202"/>
      <c r="M214" s="202"/>
      <c r="N214" s="202"/>
      <c r="O214" s="202"/>
      <c r="P214" s="202"/>
      <c r="Q214" s="202"/>
      <c r="R214" s="202"/>
      <c r="S214" s="202"/>
      <c r="T214" s="202"/>
      <c r="U214" s="202"/>
      <c r="V214" s="202"/>
      <c r="W214" s="202"/>
      <c r="X214" s="202"/>
      <c r="Y214" s="202"/>
      <c r="Z214" s="202"/>
      <c r="AA214" s="202"/>
    </row>
    <row r="215" s="7" customFormat="1" ht="12" spans="1:27">
      <c r="A215" s="205"/>
      <c r="B215" s="202"/>
      <c r="C215" s="206"/>
      <c r="D215" s="206"/>
      <c r="E215" s="206"/>
      <c r="F215" s="206"/>
      <c r="G215" s="206"/>
      <c r="H215" s="202"/>
      <c r="I215" s="202"/>
      <c r="J215" s="202"/>
      <c r="K215" s="202"/>
      <c r="L215" s="202"/>
      <c r="M215" s="202"/>
      <c r="N215" s="202"/>
      <c r="O215" s="202"/>
      <c r="P215" s="202"/>
      <c r="Q215" s="202"/>
      <c r="R215" s="202"/>
      <c r="S215" s="202"/>
      <c r="T215" s="202"/>
      <c r="U215" s="202"/>
      <c r="V215" s="202"/>
      <c r="W215" s="202"/>
      <c r="X215" s="202"/>
      <c r="Y215" s="202"/>
      <c r="Z215" s="202"/>
      <c r="AA215" s="202"/>
    </row>
    <row r="216" s="7" customFormat="1" ht="12" spans="1:27">
      <c r="A216" s="205"/>
      <c r="B216" s="202"/>
      <c r="C216" s="206"/>
      <c r="D216" s="206"/>
      <c r="E216" s="206"/>
      <c r="F216" s="206"/>
      <c r="G216" s="206"/>
      <c r="H216" s="202"/>
      <c r="I216" s="202"/>
      <c r="J216" s="202"/>
      <c r="K216" s="202"/>
      <c r="L216" s="202"/>
      <c r="M216" s="202"/>
      <c r="N216" s="202"/>
      <c r="O216" s="202"/>
      <c r="P216" s="202"/>
      <c r="Q216" s="202"/>
      <c r="R216" s="202"/>
      <c r="S216" s="202"/>
      <c r="T216" s="202"/>
      <c r="U216" s="202"/>
      <c r="V216" s="202"/>
      <c r="W216" s="202"/>
      <c r="X216" s="202"/>
      <c r="Y216" s="202"/>
      <c r="Z216" s="202"/>
      <c r="AA216" s="202"/>
    </row>
    <row r="217" s="7" customFormat="1" ht="12" spans="1:27">
      <c r="A217" s="205"/>
      <c r="B217" s="202"/>
      <c r="C217" s="206"/>
      <c r="D217" s="206"/>
      <c r="E217" s="206"/>
      <c r="F217" s="206"/>
      <c r="G217" s="206"/>
      <c r="H217" s="202"/>
      <c r="I217" s="202"/>
      <c r="J217" s="202"/>
      <c r="K217" s="202"/>
      <c r="L217" s="202"/>
      <c r="M217" s="202"/>
      <c r="N217" s="202"/>
      <c r="O217" s="202"/>
      <c r="P217" s="202"/>
      <c r="Q217" s="202"/>
      <c r="R217" s="202"/>
      <c r="S217" s="202"/>
      <c r="T217" s="202"/>
      <c r="U217" s="202"/>
      <c r="V217" s="202"/>
      <c r="W217" s="202"/>
      <c r="X217" s="202"/>
      <c r="Y217" s="202"/>
      <c r="Z217" s="202"/>
      <c r="AA217" s="202"/>
    </row>
    <row r="218" s="7" customFormat="1" ht="12" spans="1:27">
      <c r="A218" s="205"/>
      <c r="B218" s="202"/>
      <c r="C218" s="206"/>
      <c r="D218" s="206"/>
      <c r="E218" s="206"/>
      <c r="F218" s="206"/>
      <c r="G218" s="206"/>
      <c r="H218" s="202"/>
      <c r="I218" s="202"/>
      <c r="J218" s="202"/>
      <c r="K218" s="202"/>
      <c r="L218" s="202"/>
      <c r="M218" s="202"/>
      <c r="N218" s="202"/>
      <c r="O218" s="202"/>
      <c r="P218" s="202"/>
      <c r="Q218" s="202"/>
      <c r="R218" s="202"/>
      <c r="S218" s="202"/>
      <c r="T218" s="202"/>
      <c r="U218" s="202"/>
      <c r="V218" s="202"/>
      <c r="W218" s="202"/>
      <c r="X218" s="202"/>
      <c r="Y218" s="202"/>
      <c r="Z218" s="202"/>
      <c r="AA218" s="202"/>
    </row>
    <row r="219" s="7" customFormat="1" ht="12" spans="1:27">
      <c r="A219" s="205"/>
      <c r="B219" s="202"/>
      <c r="C219" s="206"/>
      <c r="D219" s="206"/>
      <c r="E219" s="206"/>
      <c r="F219" s="206"/>
      <c r="G219" s="206"/>
      <c r="H219" s="202"/>
      <c r="I219" s="202"/>
      <c r="J219" s="202"/>
      <c r="K219" s="202"/>
      <c r="L219" s="202"/>
      <c r="M219" s="202"/>
      <c r="N219" s="202"/>
      <c r="O219" s="202"/>
      <c r="P219" s="202"/>
      <c r="Q219" s="202"/>
      <c r="R219" s="202"/>
      <c r="S219" s="202"/>
      <c r="T219" s="202"/>
      <c r="U219" s="202"/>
      <c r="V219" s="202"/>
      <c r="W219" s="202"/>
      <c r="X219" s="202"/>
      <c r="Y219" s="202"/>
      <c r="Z219" s="202"/>
      <c r="AA219" s="202"/>
    </row>
    <row r="220" s="7" customFormat="1" ht="12" spans="1:27">
      <c r="A220" s="205"/>
      <c r="B220" s="202"/>
      <c r="C220" s="206"/>
      <c r="D220" s="206"/>
      <c r="E220" s="206"/>
      <c r="F220" s="206"/>
      <c r="G220" s="206"/>
      <c r="H220" s="202"/>
      <c r="I220" s="202"/>
      <c r="J220" s="202"/>
      <c r="K220" s="202"/>
      <c r="L220" s="202"/>
      <c r="M220" s="202"/>
      <c r="N220" s="202"/>
      <c r="O220" s="202"/>
      <c r="P220" s="202"/>
      <c r="Q220" s="202"/>
      <c r="R220" s="202"/>
      <c r="S220" s="202"/>
      <c r="T220" s="202"/>
      <c r="U220" s="202"/>
      <c r="V220" s="202"/>
      <c r="W220" s="202"/>
      <c r="X220" s="202"/>
      <c r="Y220" s="202"/>
      <c r="Z220" s="202"/>
      <c r="AA220" s="202"/>
    </row>
    <row r="221" s="7" customFormat="1" ht="12" spans="1:27">
      <c r="A221" s="205"/>
      <c r="B221" s="202"/>
      <c r="C221" s="206"/>
      <c r="D221" s="206"/>
      <c r="E221" s="206"/>
      <c r="F221" s="206"/>
      <c r="G221" s="206"/>
      <c r="H221" s="202"/>
      <c r="I221" s="202"/>
      <c r="J221" s="202"/>
      <c r="K221" s="202"/>
      <c r="L221" s="202"/>
      <c r="M221" s="202"/>
      <c r="N221" s="202"/>
      <c r="O221" s="202"/>
      <c r="P221" s="202"/>
      <c r="Q221" s="202"/>
      <c r="R221" s="202"/>
      <c r="S221" s="202"/>
      <c r="T221" s="202"/>
      <c r="U221" s="202"/>
      <c r="V221" s="202"/>
      <c r="W221" s="202"/>
      <c r="X221" s="202"/>
      <c r="Y221" s="202"/>
      <c r="Z221" s="202"/>
      <c r="AA221" s="202"/>
    </row>
    <row r="222" s="7" customFormat="1" ht="12" spans="1:27">
      <c r="A222" s="205"/>
      <c r="B222" s="202"/>
      <c r="C222" s="206"/>
      <c r="D222" s="206"/>
      <c r="E222" s="206"/>
      <c r="F222" s="206"/>
      <c r="G222" s="206"/>
      <c r="H222" s="202"/>
      <c r="I222" s="202"/>
      <c r="J222" s="202"/>
      <c r="K222" s="202"/>
      <c r="L222" s="202"/>
      <c r="M222" s="202"/>
      <c r="N222" s="202"/>
      <c r="O222" s="202"/>
      <c r="P222" s="202"/>
      <c r="Q222" s="202"/>
      <c r="R222" s="202"/>
      <c r="S222" s="202"/>
      <c r="T222" s="202"/>
      <c r="U222" s="202"/>
      <c r="V222" s="202"/>
      <c r="W222" s="202"/>
      <c r="X222" s="202"/>
      <c r="Y222" s="202"/>
      <c r="Z222" s="202"/>
      <c r="AA222" s="202"/>
    </row>
    <row r="223" s="7" customFormat="1" ht="12" spans="1:27">
      <c r="A223" s="205"/>
      <c r="B223" s="202"/>
      <c r="C223" s="206"/>
      <c r="D223" s="206"/>
      <c r="E223" s="206"/>
      <c r="F223" s="206"/>
      <c r="G223" s="206"/>
      <c r="H223" s="202"/>
      <c r="I223" s="202"/>
      <c r="J223" s="202"/>
      <c r="K223" s="202"/>
      <c r="L223" s="202"/>
      <c r="M223" s="202"/>
      <c r="N223" s="202"/>
      <c r="O223" s="202"/>
      <c r="P223" s="202"/>
      <c r="Q223" s="202"/>
      <c r="R223" s="202"/>
      <c r="S223" s="202"/>
      <c r="T223" s="202"/>
      <c r="U223" s="202"/>
      <c r="V223" s="202"/>
      <c r="W223" s="202"/>
      <c r="X223" s="202"/>
      <c r="Y223" s="202"/>
      <c r="Z223" s="202"/>
      <c r="AA223" s="202"/>
    </row>
    <row r="224" s="7" customFormat="1" ht="12" spans="1:27">
      <c r="A224" s="205"/>
      <c r="B224" s="202"/>
      <c r="C224" s="206"/>
      <c r="D224" s="206"/>
      <c r="E224" s="206"/>
      <c r="F224" s="206"/>
      <c r="G224" s="206"/>
      <c r="H224" s="202"/>
      <c r="I224" s="202"/>
      <c r="J224" s="202"/>
      <c r="K224" s="202"/>
      <c r="L224" s="202"/>
      <c r="M224" s="202"/>
      <c r="N224" s="202"/>
      <c r="O224" s="202"/>
      <c r="P224" s="202"/>
      <c r="Q224" s="202"/>
      <c r="R224" s="202"/>
      <c r="S224" s="202"/>
      <c r="T224" s="202"/>
      <c r="U224" s="202"/>
      <c r="V224" s="202"/>
      <c r="W224" s="202"/>
      <c r="X224" s="202"/>
      <c r="Y224" s="202"/>
      <c r="Z224" s="202"/>
      <c r="AA224" s="202"/>
    </row>
    <row r="225" s="7" customFormat="1" ht="12" spans="1:27">
      <c r="A225" s="205"/>
      <c r="B225" s="202"/>
      <c r="C225" s="206"/>
      <c r="D225" s="206"/>
      <c r="E225" s="206"/>
      <c r="F225" s="206"/>
      <c r="G225" s="206"/>
      <c r="H225" s="202"/>
      <c r="I225" s="202"/>
      <c r="J225" s="202"/>
      <c r="K225" s="202"/>
      <c r="L225" s="202"/>
      <c r="M225" s="202"/>
      <c r="N225" s="202"/>
      <c r="O225" s="202"/>
      <c r="P225" s="202"/>
      <c r="Q225" s="202"/>
      <c r="R225" s="202"/>
      <c r="S225" s="202"/>
      <c r="T225" s="202"/>
      <c r="U225" s="202"/>
      <c r="V225" s="202"/>
      <c r="W225" s="202"/>
      <c r="X225" s="202"/>
      <c r="Y225" s="202"/>
      <c r="Z225" s="202"/>
      <c r="AA225" s="202"/>
    </row>
  </sheetData>
  <autoFilter ref="A6:IP52">
    <extLst/>
  </autoFilter>
  <mergeCells count="207">
    <mergeCell ref="A1:B1"/>
    <mergeCell ref="A2:AA2"/>
    <mergeCell ref="A3:F3"/>
    <mergeCell ref="O3:Z3"/>
    <mergeCell ref="J4:N4"/>
    <mergeCell ref="O4:R4"/>
    <mergeCell ref="S4:V4"/>
    <mergeCell ref="W4:Z4"/>
    <mergeCell ref="J6:N6"/>
    <mergeCell ref="O6:R6"/>
    <mergeCell ref="S6:V6"/>
    <mergeCell ref="W6:Z6"/>
    <mergeCell ref="A7:F7"/>
    <mergeCell ref="A34:G34"/>
    <mergeCell ref="A39:G39"/>
    <mergeCell ref="A52:AA52"/>
    <mergeCell ref="A4:A5"/>
    <mergeCell ref="A8:A17"/>
    <mergeCell ref="A18:A19"/>
    <mergeCell ref="A21:A22"/>
    <mergeCell ref="A23:A25"/>
    <mergeCell ref="A36:A37"/>
    <mergeCell ref="A40:A42"/>
    <mergeCell ref="A44:A46"/>
    <mergeCell ref="A47:A50"/>
    <mergeCell ref="B4:B5"/>
    <mergeCell ref="B8:B17"/>
    <mergeCell ref="B18:B19"/>
    <mergeCell ref="B21:B22"/>
    <mergeCell ref="B23:B25"/>
    <mergeCell ref="B36:B37"/>
    <mergeCell ref="B40:B42"/>
    <mergeCell ref="B44:B46"/>
    <mergeCell ref="B47:B50"/>
    <mergeCell ref="C4:C5"/>
    <mergeCell ref="C8:C20"/>
    <mergeCell ref="C21:C25"/>
    <mergeCell ref="C26:C33"/>
    <mergeCell ref="C35:C38"/>
    <mergeCell ref="C40:C42"/>
    <mergeCell ref="C44:C45"/>
    <mergeCell ref="C48:C50"/>
    <mergeCell ref="D4:D5"/>
    <mergeCell ref="D8:D20"/>
    <mergeCell ref="D21:D25"/>
    <mergeCell ref="D26:D33"/>
    <mergeCell ref="D35:D38"/>
    <mergeCell ref="D40:D42"/>
    <mergeCell ref="D44:D45"/>
    <mergeCell ref="D48:D50"/>
    <mergeCell ref="E4:E5"/>
    <mergeCell ref="F4:F5"/>
    <mergeCell ref="F40:F42"/>
    <mergeCell ref="F44:F46"/>
    <mergeCell ref="F47:F50"/>
    <mergeCell ref="G4:G5"/>
    <mergeCell ref="G8:G17"/>
    <mergeCell ref="G18:G19"/>
    <mergeCell ref="G21:G22"/>
    <mergeCell ref="G23:G25"/>
    <mergeCell ref="G26:G33"/>
    <mergeCell ref="G36:G37"/>
    <mergeCell ref="G40:G42"/>
    <mergeCell ref="G44:G46"/>
    <mergeCell ref="G47:G50"/>
    <mergeCell ref="H4:H5"/>
    <mergeCell ref="H8:H17"/>
    <mergeCell ref="H18:H19"/>
    <mergeCell ref="H21:H22"/>
    <mergeCell ref="H23:H25"/>
    <mergeCell ref="H26:H33"/>
    <mergeCell ref="H36:H37"/>
    <mergeCell ref="H40:H42"/>
    <mergeCell ref="H44:H46"/>
    <mergeCell ref="H47:H50"/>
    <mergeCell ref="I4:I5"/>
    <mergeCell ref="I8:I17"/>
    <mergeCell ref="I18:I19"/>
    <mergeCell ref="I21:I22"/>
    <mergeCell ref="I23:I25"/>
    <mergeCell ref="I26:I33"/>
    <mergeCell ref="I36:I37"/>
    <mergeCell ref="I40:I42"/>
    <mergeCell ref="I44:I46"/>
    <mergeCell ref="I47:I50"/>
    <mergeCell ref="J8:J17"/>
    <mergeCell ref="J18:J19"/>
    <mergeCell ref="J21:J22"/>
    <mergeCell ref="J23:J25"/>
    <mergeCell ref="J36:J37"/>
    <mergeCell ref="J40:J42"/>
    <mergeCell ref="J44:J46"/>
    <mergeCell ref="J47:J50"/>
    <mergeCell ref="K8:K17"/>
    <mergeCell ref="K18:K19"/>
    <mergeCell ref="K21:K22"/>
    <mergeCell ref="K23:K25"/>
    <mergeCell ref="K36:K37"/>
    <mergeCell ref="K40:K42"/>
    <mergeCell ref="K44:K46"/>
    <mergeCell ref="K47:K50"/>
    <mergeCell ref="L8:L17"/>
    <mergeCell ref="L18:L19"/>
    <mergeCell ref="L21:L22"/>
    <mergeCell ref="L23:L25"/>
    <mergeCell ref="L36:L37"/>
    <mergeCell ref="L40:L42"/>
    <mergeCell ref="L44:L46"/>
    <mergeCell ref="L47:L50"/>
    <mergeCell ref="M8:M17"/>
    <mergeCell ref="M18:M19"/>
    <mergeCell ref="M21:M22"/>
    <mergeCell ref="M23:M25"/>
    <mergeCell ref="M36:M37"/>
    <mergeCell ref="M40:M42"/>
    <mergeCell ref="M44:M46"/>
    <mergeCell ref="M47:M50"/>
    <mergeCell ref="N8:N17"/>
    <mergeCell ref="N18:N25"/>
    <mergeCell ref="N35:N38"/>
    <mergeCell ref="N40:N50"/>
    <mergeCell ref="O8:O17"/>
    <mergeCell ref="O18:O19"/>
    <mergeCell ref="O21:O22"/>
    <mergeCell ref="O23:O25"/>
    <mergeCell ref="O36:O37"/>
    <mergeCell ref="O40:O42"/>
    <mergeCell ref="O44:O46"/>
    <mergeCell ref="O47:O50"/>
    <mergeCell ref="P8:P17"/>
    <mergeCell ref="P18:P19"/>
    <mergeCell ref="P21:P22"/>
    <mergeCell ref="P23:P25"/>
    <mergeCell ref="P36:P37"/>
    <mergeCell ref="P40:P42"/>
    <mergeCell ref="P44:P46"/>
    <mergeCell ref="P47:P50"/>
    <mergeCell ref="Q8:Q17"/>
    <mergeCell ref="Q18:Q19"/>
    <mergeCell ref="Q21:Q22"/>
    <mergeCell ref="Q23:Q25"/>
    <mergeCell ref="Q36:Q37"/>
    <mergeCell ref="Q40:Q42"/>
    <mergeCell ref="Q44:Q46"/>
    <mergeCell ref="Q47:Q50"/>
    <mergeCell ref="R8:R17"/>
    <mergeCell ref="R18:R19"/>
    <mergeCell ref="R21:R22"/>
    <mergeCell ref="R23:R25"/>
    <mergeCell ref="R36:R37"/>
    <mergeCell ref="R40:R42"/>
    <mergeCell ref="R44:R46"/>
    <mergeCell ref="R47:R50"/>
    <mergeCell ref="S8:S17"/>
    <mergeCell ref="S18:S20"/>
    <mergeCell ref="S21:S25"/>
    <mergeCell ref="S26:S33"/>
    <mergeCell ref="S35:S38"/>
    <mergeCell ref="S40:S46"/>
    <mergeCell ref="S47:S50"/>
    <mergeCell ref="T8:T17"/>
    <mergeCell ref="T18:T19"/>
    <mergeCell ref="T21:T22"/>
    <mergeCell ref="T23:T25"/>
    <mergeCell ref="T26:T33"/>
    <mergeCell ref="T36:T37"/>
    <mergeCell ref="T40:T42"/>
    <mergeCell ref="T44:T46"/>
    <mergeCell ref="T47:T50"/>
    <mergeCell ref="V8:V17"/>
    <mergeCell ref="V18:V20"/>
    <mergeCell ref="V21:V25"/>
    <mergeCell ref="V26:V33"/>
    <mergeCell ref="V35:V38"/>
    <mergeCell ref="V40:V46"/>
    <mergeCell ref="V47:V50"/>
    <mergeCell ref="W8:W17"/>
    <mergeCell ref="W18:W20"/>
    <mergeCell ref="W21:W25"/>
    <mergeCell ref="W26:W33"/>
    <mergeCell ref="W35:W38"/>
    <mergeCell ref="W40:W46"/>
    <mergeCell ref="W47:W50"/>
    <mergeCell ref="X8:X17"/>
    <mergeCell ref="X18:X19"/>
    <mergeCell ref="X21:X22"/>
    <mergeCell ref="X23:X25"/>
    <mergeCell ref="X26:X33"/>
    <mergeCell ref="X36:X37"/>
    <mergeCell ref="X40:X42"/>
    <mergeCell ref="X44:X46"/>
    <mergeCell ref="X47:X50"/>
    <mergeCell ref="Z8:Z17"/>
    <mergeCell ref="Z18:Z25"/>
    <mergeCell ref="Z26:Z33"/>
    <mergeCell ref="Z35:Z38"/>
    <mergeCell ref="Z40:Z50"/>
    <mergeCell ref="AA4:AA5"/>
    <mergeCell ref="AA8:AA17"/>
    <mergeCell ref="AA18:AA19"/>
    <mergeCell ref="AA21:AA22"/>
    <mergeCell ref="AA23:AA25"/>
    <mergeCell ref="AA26:AA33"/>
    <mergeCell ref="AA36:AA37"/>
    <mergeCell ref="AA40:AA42"/>
    <mergeCell ref="AA44:AA46"/>
    <mergeCell ref="AA47:AA50"/>
  </mergeCells>
  <printOptions horizontalCentered="1"/>
  <pageMargins left="0.433070866141732" right="0.433070866141732" top="0.669291338582677" bottom="0.590551181102362" header="0.118110236220472" footer="0.31496062992126"/>
  <pageSetup paperSize="9" scale="70" orientation="landscape"/>
  <headerFooter alignWithMargins="0" scaleWithDoc="0">
    <oddFooter>&amp;C第 &amp;P 页，共 &amp;N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75"/>
  <sheetViews>
    <sheetView zoomScale="70" zoomScaleNormal="70" workbookViewId="0">
      <pane ySplit="5" topLeftCell="A6" activePane="bottomLeft" state="frozen"/>
      <selection/>
      <selection pane="bottomLeft" activeCell="A23" sqref="A23:AA23"/>
    </sheetView>
  </sheetViews>
  <sheetFormatPr defaultColWidth="9" defaultRowHeight="12"/>
  <cols>
    <col min="1" max="1" width="2.9" style="5" customWidth="1"/>
    <col min="2" max="2" width="8" style="6" customWidth="1"/>
    <col min="3" max="3" width="10.4" style="7" customWidth="1"/>
    <col min="4" max="4" width="7.7" style="7" customWidth="1"/>
    <col min="5" max="5" width="15.6" style="6" customWidth="1"/>
    <col min="6" max="6" width="7.9" style="6" customWidth="1"/>
    <col min="7" max="7" width="15.1" style="6" customWidth="1"/>
    <col min="8" max="8" width="9.4" style="7" customWidth="1"/>
    <col min="9" max="9" width="9.6" style="7" customWidth="1"/>
    <col min="10" max="13" width="4.5" style="7" customWidth="1"/>
    <col min="14" max="16" width="4.6" style="7" customWidth="1"/>
    <col min="17" max="17" width="3.7" style="7" customWidth="1"/>
    <col min="18" max="18" width="5" style="7" customWidth="1"/>
    <col min="19" max="22" width="10.9" style="7" customWidth="1"/>
    <col min="23" max="23" width="5.5" style="7" customWidth="1"/>
    <col min="24" max="25" width="7" style="7" customWidth="1"/>
    <col min="26" max="26" width="5.5" style="7" customWidth="1"/>
    <col min="27" max="27" width="4.2" style="7" customWidth="1"/>
    <col min="28" max="16384" width="9" style="7"/>
  </cols>
  <sheetData>
    <row r="1" s="1" customFormat="1" ht="26.1" customHeight="1" spans="1:2">
      <c r="A1" s="49" t="s">
        <v>0</v>
      </c>
      <c r="B1" s="49"/>
    </row>
    <row r="2" s="48" customFormat="1" ht="51" customHeight="1" spans="1:27">
      <c r="A2" s="10" t="s">
        <v>450</v>
      </c>
      <c r="B2" s="11"/>
      <c r="C2" s="10"/>
      <c r="D2" s="10"/>
      <c r="E2" s="10"/>
      <c r="F2" s="10"/>
      <c r="G2" s="10"/>
      <c r="H2" s="10"/>
      <c r="I2" s="10"/>
      <c r="J2" s="10"/>
      <c r="K2" s="10"/>
      <c r="L2" s="10"/>
      <c r="M2" s="10"/>
      <c r="N2" s="10"/>
      <c r="O2" s="10"/>
      <c r="P2" s="10"/>
      <c r="Q2" s="10"/>
      <c r="R2" s="10"/>
      <c r="S2" s="10"/>
      <c r="T2" s="10"/>
      <c r="U2" s="10"/>
      <c r="V2" s="10"/>
      <c r="W2" s="10"/>
      <c r="X2" s="10"/>
      <c r="Y2" s="10"/>
      <c r="Z2" s="10"/>
      <c r="AA2" s="10"/>
    </row>
    <row r="3" s="2" customFormat="1" ht="28.05" customHeight="1" spans="1:15">
      <c r="A3" s="12" t="s">
        <v>451</v>
      </c>
      <c r="B3" s="51"/>
      <c r="C3" s="12"/>
      <c r="D3" s="12"/>
      <c r="E3" s="12"/>
      <c r="F3" s="12"/>
      <c r="G3" s="13"/>
      <c r="H3" s="13"/>
      <c r="I3" s="13"/>
      <c r="J3" s="23"/>
      <c r="K3" s="23"/>
      <c r="L3" s="23"/>
      <c r="M3" s="23"/>
      <c r="N3" s="23"/>
      <c r="O3" s="2" t="s">
        <v>3</v>
      </c>
    </row>
    <row r="4" s="3" customFormat="1" ht="28.95" customHeight="1" spans="1:27">
      <c r="A4" s="14" t="s">
        <v>4</v>
      </c>
      <c r="B4" s="14" t="s">
        <v>5</v>
      </c>
      <c r="C4" s="14" t="s">
        <v>6</v>
      </c>
      <c r="D4" s="14" t="s">
        <v>7</v>
      </c>
      <c r="E4" s="14" t="s">
        <v>8</v>
      </c>
      <c r="F4" s="14" t="s">
        <v>9</v>
      </c>
      <c r="G4" s="14" t="s">
        <v>10</v>
      </c>
      <c r="H4" s="14" t="s">
        <v>11</v>
      </c>
      <c r="I4" s="14" t="s">
        <v>12</v>
      </c>
      <c r="J4" s="14" t="s">
        <v>13</v>
      </c>
      <c r="K4" s="14"/>
      <c r="L4" s="14"/>
      <c r="M4" s="14"/>
      <c r="N4" s="14"/>
      <c r="O4" s="24" t="s">
        <v>14</v>
      </c>
      <c r="P4" s="24"/>
      <c r="Q4" s="24"/>
      <c r="R4" s="24"/>
      <c r="S4" s="14" t="s">
        <v>15</v>
      </c>
      <c r="T4" s="14"/>
      <c r="U4" s="14"/>
      <c r="V4" s="14"/>
      <c r="W4" s="24" t="s">
        <v>16</v>
      </c>
      <c r="X4" s="24"/>
      <c r="Y4" s="24"/>
      <c r="Z4" s="24"/>
      <c r="AA4" s="14" t="s">
        <v>17</v>
      </c>
    </row>
    <row r="5" s="3" customFormat="1" ht="79.05" customHeight="1" spans="1:27">
      <c r="A5" s="14"/>
      <c r="B5" s="14"/>
      <c r="C5" s="14"/>
      <c r="D5" s="14"/>
      <c r="E5" s="14"/>
      <c r="F5" s="14"/>
      <c r="G5" s="14"/>
      <c r="H5" s="14"/>
      <c r="I5" s="14"/>
      <c r="J5" s="14" t="s">
        <v>18</v>
      </c>
      <c r="K5" s="14" t="s">
        <v>19</v>
      </c>
      <c r="L5" s="14" t="s">
        <v>20</v>
      </c>
      <c r="M5" s="14" t="s">
        <v>21</v>
      </c>
      <c r="N5" s="14" t="s">
        <v>22</v>
      </c>
      <c r="O5" s="14" t="s">
        <v>23</v>
      </c>
      <c r="P5" s="14" t="s">
        <v>24</v>
      </c>
      <c r="Q5" s="14" t="s">
        <v>25</v>
      </c>
      <c r="R5" s="14" t="s">
        <v>22</v>
      </c>
      <c r="S5" s="28" t="s">
        <v>26</v>
      </c>
      <c r="T5" s="28" t="s">
        <v>27</v>
      </c>
      <c r="U5" s="28" t="s">
        <v>28</v>
      </c>
      <c r="V5" s="28" t="s">
        <v>29</v>
      </c>
      <c r="W5" s="28" t="s">
        <v>26</v>
      </c>
      <c r="X5" s="28" t="s">
        <v>27</v>
      </c>
      <c r="Y5" s="28" t="s">
        <v>28</v>
      </c>
      <c r="Z5" s="28" t="s">
        <v>29</v>
      </c>
      <c r="AA5" s="14"/>
    </row>
    <row r="6" s="3" customFormat="1" ht="27" customHeight="1" spans="1:27">
      <c r="A6" s="14" t="s">
        <v>30</v>
      </c>
      <c r="B6" s="14" t="s">
        <v>31</v>
      </c>
      <c r="C6" s="14" t="s">
        <v>32</v>
      </c>
      <c r="D6" s="14" t="s">
        <v>33</v>
      </c>
      <c r="E6" s="14" t="s">
        <v>34</v>
      </c>
      <c r="F6" s="14" t="s">
        <v>35</v>
      </c>
      <c r="G6" s="14" t="s">
        <v>36</v>
      </c>
      <c r="H6" s="14" t="s">
        <v>37</v>
      </c>
      <c r="I6" s="14" t="s">
        <v>38</v>
      </c>
      <c r="J6" s="14" t="s">
        <v>39</v>
      </c>
      <c r="K6" s="14"/>
      <c r="L6" s="14"/>
      <c r="M6" s="14"/>
      <c r="N6" s="14"/>
      <c r="O6" s="14" t="s">
        <v>40</v>
      </c>
      <c r="P6" s="14"/>
      <c r="Q6" s="14"/>
      <c r="R6" s="14"/>
      <c r="S6" s="14" t="s">
        <v>41</v>
      </c>
      <c r="T6" s="14"/>
      <c r="U6" s="14"/>
      <c r="V6" s="14"/>
      <c r="W6" s="14" t="s">
        <v>42</v>
      </c>
      <c r="X6" s="14"/>
      <c r="Y6" s="14"/>
      <c r="Z6" s="14"/>
      <c r="AA6" s="14"/>
    </row>
    <row r="7" s="3" customFormat="1" ht="29.1" customHeight="1" spans="1:27">
      <c r="A7" s="19" t="s">
        <v>43</v>
      </c>
      <c r="B7" s="109"/>
      <c r="C7" s="19"/>
      <c r="D7" s="19"/>
      <c r="E7" s="19"/>
      <c r="F7" s="19"/>
      <c r="G7" s="19"/>
      <c r="H7" s="14"/>
      <c r="I7" s="14"/>
      <c r="J7" s="14"/>
      <c r="K7" s="14"/>
      <c r="L7" s="14"/>
      <c r="M7" s="14"/>
      <c r="N7" s="14"/>
      <c r="O7" s="14"/>
      <c r="P7" s="14"/>
      <c r="Q7" s="14"/>
      <c r="R7" s="14"/>
      <c r="S7" s="28"/>
      <c r="T7" s="28"/>
      <c r="U7" s="28"/>
      <c r="V7" s="28"/>
      <c r="W7" s="28"/>
      <c r="X7" s="28"/>
      <c r="Y7" s="28"/>
      <c r="Z7" s="28"/>
      <c r="AA7" s="14"/>
    </row>
    <row r="8" s="3" customFormat="1" ht="55.95" customHeight="1" spans="1:27">
      <c r="A8" s="20">
        <v>2</v>
      </c>
      <c r="B8" s="21" t="s">
        <v>452</v>
      </c>
      <c r="C8" s="21"/>
      <c r="D8" s="21"/>
      <c r="E8" s="21" t="s">
        <v>453</v>
      </c>
      <c r="F8" s="21" t="s">
        <v>48</v>
      </c>
      <c r="G8" s="21" t="s">
        <v>454</v>
      </c>
      <c r="H8" s="21" t="s">
        <v>58</v>
      </c>
      <c r="I8" s="21" t="s">
        <v>455</v>
      </c>
      <c r="J8" s="21" t="s">
        <v>18</v>
      </c>
      <c r="K8" s="21"/>
      <c r="L8" s="21"/>
      <c r="M8" s="21"/>
      <c r="N8" s="21"/>
      <c r="O8" s="21"/>
      <c r="P8" s="21"/>
      <c r="Q8" s="21" t="s">
        <v>456</v>
      </c>
      <c r="R8" s="21"/>
      <c r="S8" s="21" t="s">
        <v>65</v>
      </c>
      <c r="T8" s="21" t="s">
        <v>104</v>
      </c>
      <c r="U8" s="29"/>
      <c r="V8" s="21" t="s">
        <v>457</v>
      </c>
      <c r="W8" s="21">
        <v>19.8</v>
      </c>
      <c r="X8" s="21">
        <v>882</v>
      </c>
      <c r="Y8" s="29"/>
      <c r="Z8" s="21">
        <v>17.6</v>
      </c>
      <c r="AA8" s="20"/>
    </row>
    <row r="9" ht="55.95" customHeight="1" spans="1:27">
      <c r="A9" s="20">
        <v>3</v>
      </c>
      <c r="B9" s="21" t="s">
        <v>452</v>
      </c>
      <c r="C9" s="21"/>
      <c r="D9" s="21"/>
      <c r="E9" s="21" t="s">
        <v>458</v>
      </c>
      <c r="F9" s="21" t="s">
        <v>48</v>
      </c>
      <c r="G9" s="21"/>
      <c r="H9" s="21"/>
      <c r="I9" s="21"/>
      <c r="J9" s="21"/>
      <c r="K9" s="21"/>
      <c r="L9" s="21"/>
      <c r="M9" s="21"/>
      <c r="N9" s="21"/>
      <c r="O9" s="21"/>
      <c r="P9" s="21"/>
      <c r="Q9" s="21"/>
      <c r="R9" s="21"/>
      <c r="S9" s="21"/>
      <c r="T9" s="21"/>
      <c r="U9" s="29"/>
      <c r="V9" s="21"/>
      <c r="W9" s="21"/>
      <c r="X9" s="21"/>
      <c r="Y9" s="29"/>
      <c r="Z9" s="21"/>
      <c r="AA9" s="20"/>
    </row>
    <row r="10" ht="55.95" customHeight="1" spans="1:27">
      <c r="A10" s="20">
        <v>4</v>
      </c>
      <c r="B10" s="21" t="s">
        <v>452</v>
      </c>
      <c r="C10" s="21"/>
      <c r="D10" s="21"/>
      <c r="E10" s="21" t="s">
        <v>459</v>
      </c>
      <c r="F10" s="21" t="s">
        <v>48</v>
      </c>
      <c r="G10" s="21" t="s">
        <v>460</v>
      </c>
      <c r="H10" s="20" t="s">
        <v>58</v>
      </c>
      <c r="I10" s="21" t="s">
        <v>455</v>
      </c>
      <c r="J10" s="20" t="s">
        <v>58</v>
      </c>
      <c r="K10" s="20"/>
      <c r="L10" s="20"/>
      <c r="M10" s="20"/>
      <c r="N10" s="20"/>
      <c r="O10" s="20"/>
      <c r="P10" s="20"/>
      <c r="Q10" s="20" t="s">
        <v>58</v>
      </c>
      <c r="R10" s="20"/>
      <c r="S10" s="21" t="s">
        <v>461</v>
      </c>
      <c r="T10" s="21" t="s">
        <v>462</v>
      </c>
      <c r="U10" s="29"/>
      <c r="V10" s="21" t="s">
        <v>457</v>
      </c>
      <c r="W10" s="21">
        <v>16.5</v>
      </c>
      <c r="X10" s="21">
        <v>3714.1213</v>
      </c>
      <c r="Y10" s="29"/>
      <c r="Z10" s="21">
        <v>28.68</v>
      </c>
      <c r="AA10" s="20"/>
    </row>
    <row r="11" ht="55.95" customHeight="1" spans="1:27">
      <c r="A11" s="20">
        <v>5</v>
      </c>
      <c r="B11" s="21" t="s">
        <v>452</v>
      </c>
      <c r="C11" s="21"/>
      <c r="D11" s="21"/>
      <c r="E11" s="21" t="s">
        <v>463</v>
      </c>
      <c r="F11" s="21" t="s">
        <v>48</v>
      </c>
      <c r="G11" s="21"/>
      <c r="H11" s="20"/>
      <c r="I11" s="21"/>
      <c r="J11" s="20"/>
      <c r="K11" s="20"/>
      <c r="L11" s="20"/>
      <c r="M11" s="20"/>
      <c r="N11" s="20"/>
      <c r="O11" s="20"/>
      <c r="P11" s="20"/>
      <c r="Q11" s="20"/>
      <c r="R11" s="20"/>
      <c r="S11" s="21"/>
      <c r="T11" s="21"/>
      <c r="U11" s="29"/>
      <c r="V11" s="21"/>
      <c r="W11" s="21"/>
      <c r="X11" s="21"/>
      <c r="Y11" s="29"/>
      <c r="Z11" s="21"/>
      <c r="AA11" s="20"/>
    </row>
    <row r="12" ht="55.95" customHeight="1" spans="1:27">
      <c r="A12" s="20">
        <v>12</v>
      </c>
      <c r="B12" s="21" t="s">
        <v>452</v>
      </c>
      <c r="C12" s="21"/>
      <c r="D12" s="21"/>
      <c r="E12" s="21" t="s">
        <v>464</v>
      </c>
      <c r="F12" s="21" t="s">
        <v>97</v>
      </c>
      <c r="G12" s="118" t="s">
        <v>465</v>
      </c>
      <c r="H12" s="116" t="s">
        <v>58</v>
      </c>
      <c r="I12" s="118" t="s">
        <v>466</v>
      </c>
      <c r="J12" s="116"/>
      <c r="K12" s="116" t="s">
        <v>58</v>
      </c>
      <c r="L12" s="116"/>
      <c r="M12" s="116"/>
      <c r="N12" s="116"/>
      <c r="O12" s="116"/>
      <c r="P12" s="116" t="s">
        <v>58</v>
      </c>
      <c r="Q12" s="116"/>
      <c r="R12" s="116"/>
      <c r="S12" s="118" t="s">
        <v>65</v>
      </c>
      <c r="T12" s="118" t="s">
        <v>467</v>
      </c>
      <c r="U12" s="189"/>
      <c r="V12" s="118" t="s">
        <v>457</v>
      </c>
      <c r="W12" s="116">
        <v>4</v>
      </c>
      <c r="X12" s="116">
        <v>136.9</v>
      </c>
      <c r="Y12" s="195"/>
      <c r="Z12" s="116">
        <v>5</v>
      </c>
      <c r="AA12" s="20"/>
    </row>
    <row r="13" ht="109.8" customHeight="1" spans="1:27">
      <c r="A13" s="20">
        <v>1</v>
      </c>
      <c r="B13" s="21" t="s">
        <v>452</v>
      </c>
      <c r="C13" s="21" t="s">
        <v>98</v>
      </c>
      <c r="D13" s="21" t="s">
        <v>99</v>
      </c>
      <c r="E13" s="21" t="s">
        <v>468</v>
      </c>
      <c r="F13" s="21" t="s">
        <v>97</v>
      </c>
      <c r="G13" s="184" t="s">
        <v>469</v>
      </c>
      <c r="H13" s="185" t="s">
        <v>58</v>
      </c>
      <c r="I13" s="184" t="s">
        <v>455</v>
      </c>
      <c r="J13" s="188"/>
      <c r="K13" s="185" t="s">
        <v>58</v>
      </c>
      <c r="L13" s="185"/>
      <c r="M13" s="185"/>
      <c r="N13" s="185"/>
      <c r="O13" s="185"/>
      <c r="P13" s="185"/>
      <c r="Q13" s="185" t="s">
        <v>58</v>
      </c>
      <c r="R13" s="185"/>
      <c r="S13" s="21" t="s">
        <v>204</v>
      </c>
      <c r="T13" s="21" t="s">
        <v>470</v>
      </c>
      <c r="U13" s="29"/>
      <c r="V13" s="21" t="s">
        <v>471</v>
      </c>
      <c r="W13" s="190"/>
      <c r="X13" s="185">
        <v>233.66</v>
      </c>
      <c r="Y13" s="190"/>
      <c r="Z13" s="190"/>
      <c r="AA13" s="20"/>
    </row>
    <row r="14" ht="55.95" customHeight="1" spans="1:27">
      <c r="A14" s="20">
        <v>1</v>
      </c>
      <c r="B14" s="21" t="s">
        <v>452</v>
      </c>
      <c r="C14" s="21" t="s">
        <v>362</v>
      </c>
      <c r="D14" s="21" t="s">
        <v>363</v>
      </c>
      <c r="E14" s="21" t="s">
        <v>472</v>
      </c>
      <c r="F14" s="21" t="s">
        <v>48</v>
      </c>
      <c r="G14" s="21" t="s">
        <v>473</v>
      </c>
      <c r="H14" s="20" t="s">
        <v>58</v>
      </c>
      <c r="I14" s="20"/>
      <c r="J14" s="20" t="s">
        <v>58</v>
      </c>
      <c r="K14" s="20" t="s">
        <v>474</v>
      </c>
      <c r="L14" s="20" t="s">
        <v>58</v>
      </c>
      <c r="M14" s="20" t="s">
        <v>474</v>
      </c>
      <c r="N14" s="20"/>
      <c r="O14" s="20" t="s">
        <v>474</v>
      </c>
      <c r="P14" s="20" t="s">
        <v>58</v>
      </c>
      <c r="Q14" s="20" t="s">
        <v>58</v>
      </c>
      <c r="R14" s="20"/>
      <c r="S14" s="21" t="s">
        <v>475</v>
      </c>
      <c r="T14" s="21" t="s">
        <v>476</v>
      </c>
      <c r="U14" s="29"/>
      <c r="V14" s="21" t="s">
        <v>477</v>
      </c>
      <c r="W14" s="20">
        <v>10.77</v>
      </c>
      <c r="X14" s="20">
        <v>870.8882</v>
      </c>
      <c r="Y14" s="63"/>
      <c r="Z14" s="20">
        <v>14.001</v>
      </c>
      <c r="AA14" s="20"/>
    </row>
    <row r="15" ht="55.95" customHeight="1" spans="1:27">
      <c r="A15" s="20">
        <v>33</v>
      </c>
      <c r="B15" s="21" t="s">
        <v>452</v>
      </c>
      <c r="C15" s="21"/>
      <c r="D15" s="21"/>
      <c r="E15" s="21" t="s">
        <v>478</v>
      </c>
      <c r="F15" s="21" t="s">
        <v>350</v>
      </c>
      <c r="G15" s="186" t="s">
        <v>479</v>
      </c>
      <c r="H15" s="187" t="s">
        <v>58</v>
      </c>
      <c r="I15" s="186" t="s">
        <v>466</v>
      </c>
      <c r="J15" s="187"/>
      <c r="K15" s="187" t="s">
        <v>58</v>
      </c>
      <c r="L15" s="187"/>
      <c r="M15" s="187"/>
      <c r="N15" s="187"/>
      <c r="O15" s="187"/>
      <c r="P15" s="187"/>
      <c r="Q15" s="187" t="s">
        <v>58</v>
      </c>
      <c r="R15" s="187"/>
      <c r="S15" s="186" t="s">
        <v>65</v>
      </c>
      <c r="T15" s="186" t="s">
        <v>467</v>
      </c>
      <c r="U15" s="191"/>
      <c r="V15" s="186" t="s">
        <v>457</v>
      </c>
      <c r="W15" s="187">
        <v>5</v>
      </c>
      <c r="X15" s="187">
        <v>95.1</v>
      </c>
      <c r="Y15" s="196"/>
      <c r="Z15" s="187">
        <v>4</v>
      </c>
      <c r="AA15" s="20"/>
    </row>
    <row r="16" s="182" customFormat="1" ht="30" customHeight="1" spans="1:27">
      <c r="A16" s="52" t="s">
        <v>142</v>
      </c>
      <c r="B16" s="53"/>
      <c r="C16" s="52"/>
      <c r="D16" s="52"/>
      <c r="E16" s="52"/>
      <c r="F16" s="52"/>
      <c r="G16" s="52"/>
      <c r="H16" s="52"/>
      <c r="I16" s="52"/>
      <c r="J16" s="52"/>
      <c r="K16" s="52"/>
      <c r="L16" s="52"/>
      <c r="M16" s="52"/>
      <c r="N16" s="52"/>
      <c r="O16" s="52"/>
      <c r="P16" s="52"/>
      <c r="Q16" s="52"/>
      <c r="R16" s="52"/>
      <c r="S16" s="53"/>
      <c r="T16" s="53"/>
      <c r="U16" s="192"/>
      <c r="V16" s="53"/>
      <c r="W16" s="52"/>
      <c r="X16" s="52"/>
      <c r="Y16" s="197"/>
      <c r="Z16" s="52"/>
      <c r="AA16" s="52"/>
    </row>
    <row r="17" ht="137.4" customHeight="1" spans="1:27">
      <c r="A17" s="20"/>
      <c r="B17" s="184" t="s">
        <v>452</v>
      </c>
      <c r="C17" s="184" t="s">
        <v>436</v>
      </c>
      <c r="D17" s="184" t="s">
        <v>480</v>
      </c>
      <c r="E17" s="184" t="s">
        <v>481</v>
      </c>
      <c r="F17" s="184" t="s">
        <v>226</v>
      </c>
      <c r="G17" s="184" t="s">
        <v>482</v>
      </c>
      <c r="H17" s="184" t="s">
        <v>58</v>
      </c>
      <c r="I17" s="184" t="s">
        <v>483</v>
      </c>
      <c r="J17" s="184" t="s">
        <v>58</v>
      </c>
      <c r="K17" s="184"/>
      <c r="L17" s="184"/>
      <c r="M17" s="184"/>
      <c r="N17" s="184"/>
      <c r="O17" s="184"/>
      <c r="P17" s="184"/>
      <c r="Q17" s="184" t="s">
        <v>58</v>
      </c>
      <c r="R17" s="184"/>
      <c r="S17" s="184" t="s">
        <v>484</v>
      </c>
      <c r="T17" s="184" t="s">
        <v>476</v>
      </c>
      <c r="U17" s="193"/>
      <c r="V17" s="184" t="s">
        <v>485</v>
      </c>
      <c r="W17" s="184">
        <v>19.6</v>
      </c>
      <c r="X17" s="184">
        <v>1423.38</v>
      </c>
      <c r="Y17" s="193"/>
      <c r="Z17" s="184">
        <v>25.6</v>
      </c>
      <c r="AA17" s="20"/>
    </row>
    <row r="18" ht="72.75" customHeight="1" spans="1:27">
      <c r="A18" s="20"/>
      <c r="B18" s="22" t="s">
        <v>452</v>
      </c>
      <c r="C18" s="21" t="s">
        <v>486</v>
      </c>
      <c r="D18" s="21" t="s">
        <v>487</v>
      </c>
      <c r="E18" s="21" t="s">
        <v>488</v>
      </c>
      <c r="F18" s="21" t="s">
        <v>489</v>
      </c>
      <c r="G18" s="21" t="s">
        <v>490</v>
      </c>
      <c r="H18" s="20" t="s">
        <v>58</v>
      </c>
      <c r="I18" s="184" t="s">
        <v>483</v>
      </c>
      <c r="J18" s="32"/>
      <c r="K18" s="32"/>
      <c r="L18" s="32"/>
      <c r="M18" s="32"/>
      <c r="N18" s="32" t="s">
        <v>489</v>
      </c>
      <c r="O18" s="32"/>
      <c r="P18" s="32"/>
      <c r="Q18" s="32" t="s">
        <v>58</v>
      </c>
      <c r="R18" s="32"/>
      <c r="S18" s="194" t="s">
        <v>491</v>
      </c>
      <c r="T18" s="22" t="s">
        <v>492</v>
      </c>
      <c r="U18" s="62"/>
      <c r="V18" s="194" t="s">
        <v>493</v>
      </c>
      <c r="W18" s="32">
        <v>25</v>
      </c>
      <c r="X18" s="20">
        <v>1144.1256</v>
      </c>
      <c r="Y18" s="63"/>
      <c r="Z18" s="32">
        <v>26</v>
      </c>
      <c r="AA18" s="20"/>
    </row>
    <row r="19" ht="72" customHeight="1" spans="1:27">
      <c r="A19" s="185"/>
      <c r="B19" s="184" t="s">
        <v>452</v>
      </c>
      <c r="C19" s="184" t="s">
        <v>494</v>
      </c>
      <c r="D19" s="184" t="s">
        <v>495</v>
      </c>
      <c r="E19" s="184" t="s">
        <v>496</v>
      </c>
      <c r="F19" s="184" t="s">
        <v>48</v>
      </c>
      <c r="G19" s="184" t="s">
        <v>497</v>
      </c>
      <c r="H19" s="185" t="s">
        <v>58</v>
      </c>
      <c r="I19" s="184" t="s">
        <v>483</v>
      </c>
      <c r="J19" s="184" t="s">
        <v>58</v>
      </c>
      <c r="K19" s="185"/>
      <c r="L19" s="185"/>
      <c r="M19" s="185"/>
      <c r="N19" s="185"/>
      <c r="O19" s="185"/>
      <c r="P19" s="185"/>
      <c r="Q19" s="185" t="s">
        <v>58</v>
      </c>
      <c r="R19" s="185"/>
      <c r="S19" s="21" t="s">
        <v>484</v>
      </c>
      <c r="T19" s="21" t="s">
        <v>476</v>
      </c>
      <c r="U19" s="29"/>
      <c r="V19" s="21" t="s">
        <v>498</v>
      </c>
      <c r="W19" s="185">
        <v>9.9</v>
      </c>
      <c r="X19" s="185">
        <v>1238.26</v>
      </c>
      <c r="Y19" s="190"/>
      <c r="Z19" s="185">
        <v>9.98</v>
      </c>
      <c r="AA19" s="185"/>
    </row>
    <row r="20" ht="39" customHeight="1" spans="1:27">
      <c r="A20" s="20" t="s">
        <v>145</v>
      </c>
      <c r="B20" s="21"/>
      <c r="C20" s="20"/>
      <c r="D20" s="21"/>
      <c r="E20" s="21"/>
      <c r="F20" s="21"/>
      <c r="G20" s="21"/>
      <c r="H20" s="20"/>
      <c r="I20" s="20"/>
      <c r="J20" s="20"/>
      <c r="K20" s="20"/>
      <c r="L20" s="20"/>
      <c r="M20" s="20"/>
      <c r="N20" s="20"/>
      <c r="O20" s="20"/>
      <c r="P20" s="20"/>
      <c r="Q20" s="20"/>
      <c r="R20" s="20"/>
      <c r="S20" s="21"/>
      <c r="T20" s="21"/>
      <c r="U20" s="21"/>
      <c r="V20" s="21"/>
      <c r="W20" s="20"/>
      <c r="X20" s="20"/>
      <c r="Y20" s="20"/>
      <c r="Z20" s="20"/>
      <c r="AA20" s="20"/>
    </row>
    <row r="21" ht="39" customHeight="1" spans="1:27">
      <c r="A21" s="20"/>
      <c r="B21" s="21"/>
      <c r="C21" s="21"/>
      <c r="D21" s="21"/>
      <c r="E21" s="21"/>
      <c r="F21" s="21"/>
      <c r="G21" s="21"/>
      <c r="H21" s="20"/>
      <c r="I21" s="20"/>
      <c r="J21" s="20"/>
      <c r="K21" s="20"/>
      <c r="L21" s="20"/>
      <c r="M21" s="20"/>
      <c r="N21" s="20"/>
      <c r="O21" s="20"/>
      <c r="P21" s="20"/>
      <c r="Q21" s="20"/>
      <c r="R21" s="20"/>
      <c r="S21" s="21"/>
      <c r="T21" s="21"/>
      <c r="U21" s="21"/>
      <c r="V21" s="21"/>
      <c r="W21" s="20"/>
      <c r="X21" s="20"/>
      <c r="Y21" s="20"/>
      <c r="Z21" s="20"/>
      <c r="AA21" s="20"/>
    </row>
    <row r="22" ht="39" customHeight="1" spans="1:27">
      <c r="A22" s="20"/>
      <c r="B22" s="21"/>
      <c r="C22" s="21"/>
      <c r="D22" s="21"/>
      <c r="E22" s="21"/>
      <c r="F22" s="21"/>
      <c r="G22" s="21"/>
      <c r="H22" s="20"/>
      <c r="I22" s="20"/>
      <c r="J22" s="20"/>
      <c r="K22" s="20"/>
      <c r="L22" s="20"/>
      <c r="M22" s="20"/>
      <c r="N22" s="20"/>
      <c r="O22" s="20"/>
      <c r="P22" s="20"/>
      <c r="Q22" s="20"/>
      <c r="R22" s="20"/>
      <c r="S22" s="21"/>
      <c r="T22" s="21"/>
      <c r="U22" s="21"/>
      <c r="V22" s="21"/>
      <c r="W22" s="20"/>
      <c r="X22" s="20"/>
      <c r="Y22" s="20"/>
      <c r="Z22" s="20"/>
      <c r="AA22" s="20"/>
    </row>
    <row r="23" ht="36" customHeight="1" spans="1:27">
      <c r="A23" s="6" t="s">
        <v>146</v>
      </c>
      <c r="C23" s="6"/>
      <c r="D23" s="6"/>
      <c r="E23" s="6"/>
      <c r="F23" s="6"/>
      <c r="G23" s="6"/>
      <c r="H23" s="6"/>
      <c r="I23" s="6"/>
      <c r="J23" s="6"/>
      <c r="K23" s="6"/>
      <c r="L23" s="6"/>
      <c r="M23" s="6"/>
      <c r="N23" s="6"/>
      <c r="O23" s="6"/>
      <c r="P23" s="6"/>
      <c r="Q23" s="6"/>
      <c r="R23" s="6"/>
      <c r="S23" s="6"/>
      <c r="T23" s="4"/>
      <c r="U23" s="6"/>
      <c r="V23" s="6"/>
      <c r="W23" s="6"/>
      <c r="X23" s="6"/>
      <c r="Y23" s="6"/>
      <c r="Z23" s="6"/>
      <c r="AA23" s="6"/>
    </row>
    <row r="71" s="183" customFormat="1" ht="14.25" spans="1:27">
      <c r="A71" s="5"/>
      <c r="B71" s="6"/>
      <c r="C71" s="7"/>
      <c r="D71" s="7"/>
      <c r="E71" s="6"/>
      <c r="F71" s="6"/>
      <c r="G71" s="6"/>
      <c r="H71" s="7"/>
      <c r="I71" s="7"/>
      <c r="J71" s="7"/>
      <c r="K71" s="7"/>
      <c r="L71" s="7"/>
      <c r="M71" s="7"/>
      <c r="N71" s="7"/>
      <c r="O71" s="7"/>
      <c r="P71" s="7"/>
      <c r="Q71" s="7"/>
      <c r="R71" s="7"/>
      <c r="S71" s="7"/>
      <c r="T71" s="7"/>
      <c r="U71" s="7"/>
      <c r="V71" s="7"/>
      <c r="W71" s="7"/>
      <c r="X71" s="7"/>
      <c r="Y71" s="7"/>
      <c r="Z71" s="7"/>
      <c r="AA71" s="7"/>
    </row>
    <row r="72" s="183" customFormat="1" ht="14.25" spans="1:27">
      <c r="A72" s="5"/>
      <c r="B72" s="6"/>
      <c r="C72" s="7"/>
      <c r="D72" s="7"/>
      <c r="E72" s="6"/>
      <c r="F72" s="6"/>
      <c r="G72" s="6"/>
      <c r="H72" s="7"/>
      <c r="I72" s="7"/>
      <c r="J72" s="7"/>
      <c r="K72" s="7"/>
      <c r="L72" s="7"/>
      <c r="M72" s="7"/>
      <c r="N72" s="7"/>
      <c r="O72" s="7"/>
      <c r="P72" s="7"/>
      <c r="Q72" s="7"/>
      <c r="R72" s="7"/>
      <c r="S72" s="7"/>
      <c r="T72" s="7"/>
      <c r="U72" s="7"/>
      <c r="V72" s="7"/>
      <c r="W72" s="7"/>
      <c r="X72" s="7"/>
      <c r="Y72" s="7"/>
      <c r="Z72" s="7"/>
      <c r="AA72" s="7"/>
    </row>
    <row r="73" s="183" customFormat="1" ht="14.25" spans="1:27">
      <c r="A73" s="5"/>
      <c r="B73" s="6"/>
      <c r="C73" s="7"/>
      <c r="D73" s="7"/>
      <c r="E73" s="6"/>
      <c r="F73" s="6"/>
      <c r="G73" s="6"/>
      <c r="H73" s="7"/>
      <c r="I73" s="7"/>
      <c r="J73" s="7"/>
      <c r="K73" s="7"/>
      <c r="L73" s="7"/>
      <c r="M73" s="7"/>
      <c r="N73" s="7"/>
      <c r="O73" s="7"/>
      <c r="P73" s="7"/>
      <c r="Q73" s="7"/>
      <c r="R73" s="7"/>
      <c r="S73" s="7"/>
      <c r="T73" s="7"/>
      <c r="U73" s="7"/>
      <c r="V73" s="7"/>
      <c r="W73" s="7"/>
      <c r="X73" s="7"/>
      <c r="Y73" s="7"/>
      <c r="Z73" s="7"/>
      <c r="AA73" s="7"/>
    </row>
    <row r="74" s="183" customFormat="1" ht="14.25" spans="1:27">
      <c r="A74" s="5"/>
      <c r="B74" s="6"/>
      <c r="C74" s="7"/>
      <c r="D74" s="7"/>
      <c r="E74" s="6"/>
      <c r="F74" s="6"/>
      <c r="G74" s="6"/>
      <c r="H74" s="7"/>
      <c r="I74" s="7"/>
      <c r="J74" s="7"/>
      <c r="K74" s="7"/>
      <c r="L74" s="7"/>
      <c r="M74" s="7"/>
      <c r="N74" s="7"/>
      <c r="O74" s="7"/>
      <c r="P74" s="7"/>
      <c r="Q74" s="7"/>
      <c r="R74" s="7"/>
      <c r="S74" s="7"/>
      <c r="T74" s="7"/>
      <c r="U74" s="7"/>
      <c r="V74" s="7"/>
      <c r="W74" s="7"/>
      <c r="X74" s="7"/>
      <c r="Y74" s="7"/>
      <c r="Z74" s="7"/>
      <c r="AA74" s="7"/>
    </row>
    <row r="75" s="183" customFormat="1" ht="14.25" spans="1:27">
      <c r="A75" s="5"/>
      <c r="B75" s="6"/>
      <c r="C75" s="7"/>
      <c r="D75" s="7"/>
      <c r="E75" s="6"/>
      <c r="F75" s="6"/>
      <c r="G75" s="6"/>
      <c r="H75" s="7"/>
      <c r="I75" s="7"/>
      <c r="J75" s="7"/>
      <c r="K75" s="7"/>
      <c r="L75" s="7"/>
      <c r="M75" s="7"/>
      <c r="N75" s="7"/>
      <c r="O75" s="7"/>
      <c r="P75" s="7"/>
      <c r="Q75" s="7"/>
      <c r="R75" s="7"/>
      <c r="S75" s="7"/>
      <c r="T75" s="7"/>
      <c r="U75" s="7"/>
      <c r="V75" s="7"/>
      <c r="W75" s="7"/>
      <c r="X75" s="7"/>
      <c r="Y75" s="7"/>
      <c r="Z75" s="7"/>
      <c r="AA75" s="7"/>
    </row>
  </sheetData>
  <autoFilter ref="A6:AA20">
    <extLst/>
  </autoFilter>
  <mergeCells count="67">
    <mergeCell ref="A1:B1"/>
    <mergeCell ref="A2:AA2"/>
    <mergeCell ref="A3:F3"/>
    <mergeCell ref="O3:Z3"/>
    <mergeCell ref="J4:N4"/>
    <mergeCell ref="O4:R4"/>
    <mergeCell ref="S4:V4"/>
    <mergeCell ref="W4:Z4"/>
    <mergeCell ref="J6:N6"/>
    <mergeCell ref="O6:R6"/>
    <mergeCell ref="S6:V6"/>
    <mergeCell ref="W6:Z6"/>
    <mergeCell ref="A7:F7"/>
    <mergeCell ref="A16:G16"/>
    <mergeCell ref="A20:C20"/>
    <mergeCell ref="A23:AA23"/>
    <mergeCell ref="A4:A5"/>
    <mergeCell ref="B4:B5"/>
    <mergeCell ref="C4:C5"/>
    <mergeCell ref="C8:C12"/>
    <mergeCell ref="C14:C15"/>
    <mergeCell ref="D4:D5"/>
    <mergeCell ref="D8:D12"/>
    <mergeCell ref="D14:D15"/>
    <mergeCell ref="E4:E5"/>
    <mergeCell ref="F4:F5"/>
    <mergeCell ref="G4:G5"/>
    <mergeCell ref="G8:G9"/>
    <mergeCell ref="G10:G11"/>
    <mergeCell ref="H4:H5"/>
    <mergeCell ref="H8:H9"/>
    <mergeCell ref="H10:H11"/>
    <mergeCell ref="I4:I5"/>
    <mergeCell ref="I8:I9"/>
    <mergeCell ref="I10:I11"/>
    <mergeCell ref="J8:J9"/>
    <mergeCell ref="J10:J11"/>
    <mergeCell ref="K8:K9"/>
    <mergeCell ref="K10:K11"/>
    <mergeCell ref="L8:L9"/>
    <mergeCell ref="L10:L11"/>
    <mergeCell ref="M8:M9"/>
    <mergeCell ref="M10:M11"/>
    <mergeCell ref="N8:N9"/>
    <mergeCell ref="N10:N11"/>
    <mergeCell ref="O8:O9"/>
    <mergeCell ref="O10:O11"/>
    <mergeCell ref="P8:P9"/>
    <mergeCell ref="P10:P11"/>
    <mergeCell ref="Q8:Q9"/>
    <mergeCell ref="Q10:Q11"/>
    <mergeCell ref="R8:R9"/>
    <mergeCell ref="R10:R11"/>
    <mergeCell ref="S8:S9"/>
    <mergeCell ref="S10:S11"/>
    <mergeCell ref="T8:T9"/>
    <mergeCell ref="T10:T11"/>
    <mergeCell ref="V8:V9"/>
    <mergeCell ref="V10:V11"/>
    <mergeCell ref="W8:W9"/>
    <mergeCell ref="W10:W11"/>
    <mergeCell ref="X8:X9"/>
    <mergeCell ref="X10:X11"/>
    <mergeCell ref="Z8:Z9"/>
    <mergeCell ref="Z10:Z11"/>
    <mergeCell ref="AA4:AA5"/>
    <mergeCell ref="AA8:AA9"/>
  </mergeCells>
  <printOptions horizontalCentered="1"/>
  <pageMargins left="0.433070866141732" right="0.433070866141732" top="0.47244094488189" bottom="0.590551181102362" header="0.118110236220472" footer="0.31496062992126"/>
  <pageSetup paperSize="9" scale="70" orientation="landscape"/>
  <headerFooter alignWithMargins="0" scaleWithDoc="0">
    <oddFooter>&amp;C第 &amp;P 页，共 &amp;N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64"/>
  <sheetViews>
    <sheetView view="pageBreakPreview" zoomScale="70" zoomScaleNormal="40" workbookViewId="0">
      <pane ySplit="5" topLeftCell="A6" activePane="bottomLeft" state="frozen"/>
      <selection/>
      <selection pane="bottomLeft" activeCell="A64" sqref="A64:AA64"/>
    </sheetView>
  </sheetViews>
  <sheetFormatPr defaultColWidth="9" defaultRowHeight="12"/>
  <cols>
    <col min="1" max="1" width="3.1" style="5" customWidth="1"/>
    <col min="2" max="2" width="8" style="6" customWidth="1"/>
    <col min="3" max="3" width="8.1" style="7" customWidth="1"/>
    <col min="4" max="4" width="4.7" style="7" customWidth="1"/>
    <col min="5" max="5" width="15.6" style="6" customWidth="1"/>
    <col min="6" max="6" width="7.9" style="6" customWidth="1"/>
    <col min="7" max="7" width="15.1" style="4" customWidth="1"/>
    <col min="8" max="8" width="9.4" style="4" customWidth="1"/>
    <col min="9" max="9" width="9.6" style="4" customWidth="1"/>
    <col min="10" max="13" width="4.5" style="4" customWidth="1"/>
    <col min="14" max="14" width="7.7" style="4" customWidth="1"/>
    <col min="15" max="15" width="6.5" style="4" customWidth="1"/>
    <col min="16" max="16" width="4.6" style="4" customWidth="1"/>
    <col min="17" max="17" width="3.7" style="4" customWidth="1"/>
    <col min="18" max="18" width="4.7" style="4" customWidth="1"/>
    <col min="19" max="22" width="10.9" style="4" customWidth="1"/>
    <col min="23" max="23" width="7.1" style="4" customWidth="1"/>
    <col min="24" max="26" width="5.5" style="4" customWidth="1"/>
    <col min="27" max="27" width="6.6" style="7" customWidth="1"/>
    <col min="28" max="16384" width="9" style="7"/>
  </cols>
  <sheetData>
    <row r="1" s="1" customFormat="1" ht="16.95" customHeight="1" spans="1:26">
      <c r="A1" s="49" t="s">
        <v>288</v>
      </c>
      <c r="B1" s="50"/>
      <c r="G1" s="168"/>
      <c r="H1" s="168"/>
      <c r="I1" s="168"/>
      <c r="J1" s="168"/>
      <c r="K1" s="168"/>
      <c r="L1" s="168"/>
      <c r="M1" s="168"/>
      <c r="N1" s="168"/>
      <c r="O1" s="168"/>
      <c r="P1" s="168"/>
      <c r="Q1" s="168"/>
      <c r="R1" s="168"/>
      <c r="S1" s="168"/>
      <c r="T1" s="168"/>
      <c r="U1" s="168"/>
      <c r="V1" s="168"/>
      <c r="W1" s="168"/>
      <c r="X1" s="168"/>
      <c r="Y1" s="168"/>
      <c r="Z1" s="168"/>
    </row>
    <row r="2" s="48" customFormat="1" ht="59" customHeight="1" spans="1:27">
      <c r="A2" s="175" t="s">
        <v>499</v>
      </c>
      <c r="B2" s="176"/>
      <c r="C2" s="175"/>
      <c r="D2" s="175"/>
      <c r="E2" s="175"/>
      <c r="F2" s="175"/>
      <c r="G2" s="176"/>
      <c r="H2" s="176"/>
      <c r="I2" s="176"/>
      <c r="J2" s="176"/>
      <c r="K2" s="176"/>
      <c r="L2" s="176"/>
      <c r="M2" s="176"/>
      <c r="N2" s="176"/>
      <c r="O2" s="176"/>
      <c r="P2" s="176"/>
      <c r="Q2" s="176"/>
      <c r="R2" s="176"/>
      <c r="S2" s="176"/>
      <c r="T2" s="176"/>
      <c r="U2" s="176"/>
      <c r="V2" s="176"/>
      <c r="W2" s="176"/>
      <c r="X2" s="176"/>
      <c r="Y2" s="176"/>
      <c r="Z2" s="176"/>
      <c r="AA2" s="175"/>
    </row>
    <row r="3" s="2" customFormat="1" ht="29" customHeight="1" spans="1:15">
      <c r="A3" s="12" t="s">
        <v>500</v>
      </c>
      <c r="B3" s="51"/>
      <c r="C3" s="12"/>
      <c r="D3" s="12"/>
      <c r="E3" s="12"/>
      <c r="F3" s="12"/>
      <c r="G3" s="169"/>
      <c r="H3" s="169"/>
      <c r="I3" s="169"/>
      <c r="J3" s="171"/>
      <c r="K3" s="171"/>
      <c r="L3" s="171"/>
      <c r="M3" s="171"/>
      <c r="N3" s="171"/>
      <c r="O3" s="2" t="s">
        <v>3</v>
      </c>
    </row>
    <row r="4" s="3" customFormat="1" ht="28.05" customHeight="1" spans="1:27">
      <c r="A4" s="14" t="s">
        <v>4</v>
      </c>
      <c r="B4" s="14" t="s">
        <v>5</v>
      </c>
      <c r="C4" s="14" t="s">
        <v>6</v>
      </c>
      <c r="D4" s="14" t="s">
        <v>7</v>
      </c>
      <c r="E4" s="14" t="s">
        <v>8</v>
      </c>
      <c r="F4" s="14" t="s">
        <v>9</v>
      </c>
      <c r="G4" s="14" t="s">
        <v>10</v>
      </c>
      <c r="H4" s="14" t="s">
        <v>11</v>
      </c>
      <c r="I4" s="14" t="s">
        <v>12</v>
      </c>
      <c r="J4" s="14" t="s">
        <v>13</v>
      </c>
      <c r="K4" s="14"/>
      <c r="L4" s="14"/>
      <c r="M4" s="14"/>
      <c r="N4" s="14"/>
      <c r="O4" s="14" t="s">
        <v>14</v>
      </c>
      <c r="P4" s="14"/>
      <c r="Q4" s="14"/>
      <c r="R4" s="14"/>
      <c r="S4" s="14" t="s">
        <v>15</v>
      </c>
      <c r="T4" s="14"/>
      <c r="U4" s="14"/>
      <c r="V4" s="14"/>
      <c r="W4" s="14" t="s">
        <v>16</v>
      </c>
      <c r="X4" s="14"/>
      <c r="Y4" s="14"/>
      <c r="Z4" s="14"/>
      <c r="AA4" s="14" t="s">
        <v>17</v>
      </c>
    </row>
    <row r="5" s="3" customFormat="1" ht="64.05" customHeight="1" spans="1:27">
      <c r="A5" s="14"/>
      <c r="B5" s="14"/>
      <c r="C5" s="14"/>
      <c r="D5" s="14"/>
      <c r="E5" s="14"/>
      <c r="F5" s="14"/>
      <c r="G5" s="14"/>
      <c r="H5" s="14"/>
      <c r="I5" s="14"/>
      <c r="J5" s="14" t="s">
        <v>18</v>
      </c>
      <c r="K5" s="14" t="s">
        <v>19</v>
      </c>
      <c r="L5" s="14" t="s">
        <v>20</v>
      </c>
      <c r="M5" s="14" t="s">
        <v>21</v>
      </c>
      <c r="N5" s="14" t="s">
        <v>22</v>
      </c>
      <c r="O5" s="14" t="s">
        <v>23</v>
      </c>
      <c r="P5" s="14" t="s">
        <v>24</v>
      </c>
      <c r="Q5" s="14" t="s">
        <v>25</v>
      </c>
      <c r="R5" s="14" t="s">
        <v>22</v>
      </c>
      <c r="S5" s="14" t="s">
        <v>26</v>
      </c>
      <c r="T5" s="14" t="s">
        <v>27</v>
      </c>
      <c r="U5" s="14" t="s">
        <v>28</v>
      </c>
      <c r="V5" s="14" t="s">
        <v>29</v>
      </c>
      <c r="W5" s="14" t="s">
        <v>26</v>
      </c>
      <c r="X5" s="14" t="s">
        <v>27</v>
      </c>
      <c r="Y5" s="14" t="s">
        <v>28</v>
      </c>
      <c r="Z5" s="14" t="s">
        <v>29</v>
      </c>
      <c r="AA5" s="14"/>
    </row>
    <row r="6" s="3" customFormat="1" ht="16.8" customHeight="1" spans="1:27">
      <c r="A6" s="14" t="s">
        <v>30</v>
      </c>
      <c r="B6" s="14" t="s">
        <v>31</v>
      </c>
      <c r="C6" s="14" t="s">
        <v>32</v>
      </c>
      <c r="D6" s="14" t="s">
        <v>33</v>
      </c>
      <c r="E6" s="14" t="s">
        <v>34</v>
      </c>
      <c r="F6" s="14" t="s">
        <v>35</v>
      </c>
      <c r="G6" s="14" t="s">
        <v>36</v>
      </c>
      <c r="H6" s="14" t="s">
        <v>37</v>
      </c>
      <c r="I6" s="14" t="s">
        <v>38</v>
      </c>
      <c r="J6" s="14" t="s">
        <v>39</v>
      </c>
      <c r="K6" s="14"/>
      <c r="L6" s="14"/>
      <c r="M6" s="14"/>
      <c r="N6" s="14"/>
      <c r="O6" s="14" t="s">
        <v>40</v>
      </c>
      <c r="P6" s="14"/>
      <c r="Q6" s="14"/>
      <c r="R6" s="14"/>
      <c r="S6" s="14" t="s">
        <v>41</v>
      </c>
      <c r="T6" s="14"/>
      <c r="U6" s="14"/>
      <c r="V6" s="14"/>
      <c r="W6" s="14" t="s">
        <v>42</v>
      </c>
      <c r="X6" s="14"/>
      <c r="Y6" s="14"/>
      <c r="Z6" s="14"/>
      <c r="AA6" s="14"/>
    </row>
    <row r="7" s="3" customFormat="1" ht="28.95" customHeight="1" spans="1:27">
      <c r="A7" s="19" t="s">
        <v>43</v>
      </c>
      <c r="B7" s="109"/>
      <c r="C7" s="19"/>
      <c r="D7" s="19"/>
      <c r="E7" s="19"/>
      <c r="F7" s="19"/>
      <c r="G7" s="98"/>
      <c r="H7" s="14"/>
      <c r="I7" s="14"/>
      <c r="J7" s="14"/>
      <c r="K7" s="14"/>
      <c r="L7" s="14"/>
      <c r="M7" s="14"/>
      <c r="N7" s="14"/>
      <c r="O7" s="14"/>
      <c r="P7" s="14"/>
      <c r="Q7" s="14"/>
      <c r="R7" s="14"/>
      <c r="S7" s="14"/>
      <c r="T7" s="14"/>
      <c r="U7" s="14"/>
      <c r="V7" s="14"/>
      <c r="W7" s="14"/>
      <c r="X7" s="14"/>
      <c r="Y7" s="14"/>
      <c r="Z7" s="14"/>
      <c r="AA7" s="14"/>
    </row>
    <row r="8" s="3" customFormat="1" ht="49.8" customHeight="1" spans="1:27">
      <c r="A8" s="20">
        <v>1</v>
      </c>
      <c r="B8" s="21" t="s">
        <v>501</v>
      </c>
      <c r="C8" s="21" t="s">
        <v>45</v>
      </c>
      <c r="D8" s="21" t="s">
        <v>46</v>
      </c>
      <c r="E8" s="21" t="s">
        <v>502</v>
      </c>
      <c r="F8" s="21" t="s">
        <v>48</v>
      </c>
      <c r="G8" s="21" t="s">
        <v>503</v>
      </c>
      <c r="H8" s="21" t="s">
        <v>58</v>
      </c>
      <c r="I8" s="21" t="s">
        <v>128</v>
      </c>
      <c r="J8" s="21" t="s">
        <v>52</v>
      </c>
      <c r="K8" s="14"/>
      <c r="L8" s="14"/>
      <c r="M8" s="14"/>
      <c r="N8" s="14"/>
      <c r="O8" s="14"/>
      <c r="P8" s="14"/>
      <c r="Q8" s="21" t="s">
        <v>52</v>
      </c>
      <c r="R8" s="14"/>
      <c r="S8" s="21" t="s">
        <v>504</v>
      </c>
      <c r="T8" s="21" t="s">
        <v>505</v>
      </c>
      <c r="U8" s="29"/>
      <c r="V8" s="21" t="s">
        <v>295</v>
      </c>
      <c r="W8" s="21">
        <v>6</v>
      </c>
      <c r="X8" s="21">
        <v>599.3181</v>
      </c>
      <c r="Y8" s="29"/>
      <c r="Z8" s="21">
        <v>7.98</v>
      </c>
      <c r="AA8" s="21"/>
    </row>
    <row r="9" ht="49.8" customHeight="1" spans="1:27">
      <c r="A9" s="20">
        <v>2</v>
      </c>
      <c r="B9" s="21" t="s">
        <v>501</v>
      </c>
      <c r="C9" s="21"/>
      <c r="D9" s="21"/>
      <c r="E9" s="21" t="s">
        <v>506</v>
      </c>
      <c r="F9" s="21" t="s">
        <v>48</v>
      </c>
      <c r="G9" s="21" t="s">
        <v>507</v>
      </c>
      <c r="H9" s="21" t="s">
        <v>58</v>
      </c>
      <c r="I9" s="21" t="s">
        <v>51</v>
      </c>
      <c r="J9" s="21"/>
      <c r="K9" s="21"/>
      <c r="L9" s="21"/>
      <c r="M9" s="21"/>
      <c r="N9" s="21" t="s">
        <v>139</v>
      </c>
      <c r="O9" s="21"/>
      <c r="P9" s="21"/>
      <c r="Q9" s="21" t="s">
        <v>52</v>
      </c>
      <c r="R9" s="21"/>
      <c r="S9" s="21" t="s">
        <v>508</v>
      </c>
      <c r="T9" s="21" t="s">
        <v>509</v>
      </c>
      <c r="U9" s="29"/>
      <c r="V9" s="21" t="s">
        <v>84</v>
      </c>
      <c r="W9" s="21">
        <v>10.5</v>
      </c>
      <c r="X9" s="21">
        <v>295.95</v>
      </c>
      <c r="Y9" s="29"/>
      <c r="Z9" s="21">
        <v>7.0628</v>
      </c>
      <c r="AA9" s="20"/>
    </row>
    <row r="10" ht="49.8" customHeight="1" spans="1:27">
      <c r="A10" s="20">
        <v>4</v>
      </c>
      <c r="B10" s="21" t="s">
        <v>501</v>
      </c>
      <c r="C10" s="21"/>
      <c r="D10" s="21"/>
      <c r="E10" s="21" t="s">
        <v>510</v>
      </c>
      <c r="F10" s="21" t="s">
        <v>48</v>
      </c>
      <c r="G10" s="21" t="s">
        <v>511</v>
      </c>
      <c r="H10" s="21" t="s">
        <v>58</v>
      </c>
      <c r="I10" s="21" t="s">
        <v>128</v>
      </c>
      <c r="J10" s="21" t="s">
        <v>52</v>
      </c>
      <c r="K10" s="21"/>
      <c r="L10" s="21"/>
      <c r="M10" s="21"/>
      <c r="N10" s="21"/>
      <c r="O10" s="21"/>
      <c r="P10" s="21"/>
      <c r="Q10" s="21" t="s">
        <v>52</v>
      </c>
      <c r="R10" s="21"/>
      <c r="S10" s="21" t="s">
        <v>512</v>
      </c>
      <c r="T10" s="21" t="s">
        <v>276</v>
      </c>
      <c r="U10" s="29"/>
      <c r="V10" s="21" t="s">
        <v>513</v>
      </c>
      <c r="W10" s="21">
        <v>33</v>
      </c>
      <c r="X10" s="21">
        <v>1292.1361</v>
      </c>
      <c r="Y10" s="29"/>
      <c r="Z10" s="21">
        <v>25.8</v>
      </c>
      <c r="AA10" s="21"/>
    </row>
    <row r="11" ht="49.8" customHeight="1" spans="1:27">
      <c r="A11" s="20">
        <v>5</v>
      </c>
      <c r="B11" s="21" t="s">
        <v>501</v>
      </c>
      <c r="C11" s="21"/>
      <c r="D11" s="21"/>
      <c r="E11" s="21" t="s">
        <v>514</v>
      </c>
      <c r="F11" s="21" t="s">
        <v>48</v>
      </c>
      <c r="G11" s="21" t="s">
        <v>515</v>
      </c>
      <c r="H11" s="21" t="s">
        <v>58</v>
      </c>
      <c r="I11" s="21" t="s">
        <v>128</v>
      </c>
      <c r="J11" s="21" t="s">
        <v>52</v>
      </c>
      <c r="K11" s="21"/>
      <c r="L11" s="21"/>
      <c r="M11" s="21"/>
      <c r="N11" s="21"/>
      <c r="O11" s="21"/>
      <c r="P11" s="21"/>
      <c r="Q11" s="21" t="s">
        <v>52</v>
      </c>
      <c r="R11" s="21"/>
      <c r="S11" s="21" t="s">
        <v>65</v>
      </c>
      <c r="T11" s="21" t="s">
        <v>516</v>
      </c>
      <c r="U11" s="29"/>
      <c r="V11" s="21" t="s">
        <v>84</v>
      </c>
      <c r="W11" s="21">
        <v>25</v>
      </c>
      <c r="X11" s="21">
        <v>988.3963</v>
      </c>
      <c r="Y11" s="29"/>
      <c r="Z11" s="21">
        <v>20</v>
      </c>
      <c r="AA11" s="21"/>
    </row>
    <row r="12" ht="49.8" customHeight="1" spans="1:27">
      <c r="A12" s="20">
        <v>6</v>
      </c>
      <c r="B12" s="21" t="s">
        <v>501</v>
      </c>
      <c r="C12" s="21"/>
      <c r="D12" s="21"/>
      <c r="E12" s="21" t="s">
        <v>517</v>
      </c>
      <c r="F12" s="21" t="s">
        <v>48</v>
      </c>
      <c r="G12" s="21" t="s">
        <v>518</v>
      </c>
      <c r="H12" s="21" t="s">
        <v>58</v>
      </c>
      <c r="I12" s="21" t="s">
        <v>51</v>
      </c>
      <c r="J12" s="21" t="s">
        <v>52</v>
      </c>
      <c r="K12" s="21"/>
      <c r="L12" s="21"/>
      <c r="M12" s="21"/>
      <c r="N12" s="21"/>
      <c r="O12" s="21"/>
      <c r="P12" s="21"/>
      <c r="Q12" s="21" t="s">
        <v>52</v>
      </c>
      <c r="R12" s="21"/>
      <c r="S12" s="21" t="s">
        <v>519</v>
      </c>
      <c r="T12" s="21" t="s">
        <v>520</v>
      </c>
      <c r="U12" s="29"/>
      <c r="V12" s="21" t="s">
        <v>295</v>
      </c>
      <c r="W12" s="21">
        <v>4.6895</v>
      </c>
      <c r="X12" s="21">
        <v>688.8019</v>
      </c>
      <c r="Y12" s="29"/>
      <c r="Z12" s="21">
        <v>8.629</v>
      </c>
      <c r="AA12" s="20"/>
    </row>
    <row r="13" ht="136.8" customHeight="1" spans="1:27">
      <c r="A13" s="20">
        <v>7</v>
      </c>
      <c r="B13" s="21" t="s">
        <v>501</v>
      </c>
      <c r="C13" s="21"/>
      <c r="D13" s="21"/>
      <c r="E13" s="21" t="s">
        <v>521</v>
      </c>
      <c r="F13" s="21" t="s">
        <v>48</v>
      </c>
      <c r="G13" s="21"/>
      <c r="H13" s="21" t="s">
        <v>172</v>
      </c>
      <c r="I13" s="21" t="s">
        <v>128</v>
      </c>
      <c r="J13" s="21"/>
      <c r="K13" s="21"/>
      <c r="L13" s="21"/>
      <c r="M13" s="21"/>
      <c r="N13" s="33" t="s">
        <v>522</v>
      </c>
      <c r="O13" s="21"/>
      <c r="P13" s="21"/>
      <c r="Q13" s="21" t="s">
        <v>52</v>
      </c>
      <c r="R13" s="21"/>
      <c r="S13" s="21" t="s">
        <v>188</v>
      </c>
      <c r="T13" s="21" t="s">
        <v>523</v>
      </c>
      <c r="U13" s="29"/>
      <c r="V13" s="21" t="s">
        <v>524</v>
      </c>
      <c r="W13" s="21">
        <v>1.5</v>
      </c>
      <c r="X13" s="21">
        <v>320.69</v>
      </c>
      <c r="Y13" s="29"/>
      <c r="Z13" s="21">
        <v>3.5</v>
      </c>
      <c r="AA13" s="20"/>
    </row>
    <row r="14" ht="48.6" customHeight="1" spans="1:27">
      <c r="A14" s="20">
        <v>8</v>
      </c>
      <c r="B14" s="21" t="s">
        <v>501</v>
      </c>
      <c r="C14" s="21"/>
      <c r="D14" s="21"/>
      <c r="E14" s="21" t="s">
        <v>525</v>
      </c>
      <c r="F14" s="21" t="s">
        <v>48</v>
      </c>
      <c r="G14" s="21" t="s">
        <v>526</v>
      </c>
      <c r="H14" s="21" t="s">
        <v>58</v>
      </c>
      <c r="I14" s="21" t="s">
        <v>51</v>
      </c>
      <c r="J14" s="21" t="s">
        <v>52</v>
      </c>
      <c r="K14" s="21"/>
      <c r="L14" s="21"/>
      <c r="M14" s="21"/>
      <c r="N14" s="21"/>
      <c r="O14" s="21"/>
      <c r="P14" s="21"/>
      <c r="Q14" s="21" t="s">
        <v>52</v>
      </c>
      <c r="R14" s="21"/>
      <c r="S14" s="21" t="s">
        <v>504</v>
      </c>
      <c r="T14" s="21" t="s">
        <v>527</v>
      </c>
      <c r="U14" s="29"/>
      <c r="V14" s="21" t="s">
        <v>295</v>
      </c>
      <c r="W14" s="21">
        <v>28.51</v>
      </c>
      <c r="X14" s="21">
        <f>594.4555+426.277</f>
        <v>1020.7325</v>
      </c>
      <c r="Y14" s="29"/>
      <c r="Z14" s="21">
        <v>18.73</v>
      </c>
      <c r="AA14" s="20"/>
    </row>
    <row r="15" ht="48.6" customHeight="1" spans="1:27">
      <c r="A15" s="20">
        <v>9</v>
      </c>
      <c r="B15" s="21" t="s">
        <v>501</v>
      </c>
      <c r="C15" s="21"/>
      <c r="D15" s="21"/>
      <c r="E15" s="21" t="s">
        <v>528</v>
      </c>
      <c r="F15" s="21" t="s">
        <v>48</v>
      </c>
      <c r="G15" s="21" t="s">
        <v>526</v>
      </c>
      <c r="H15" s="21" t="s">
        <v>58</v>
      </c>
      <c r="I15" s="21" t="s">
        <v>51</v>
      </c>
      <c r="J15" s="21" t="s">
        <v>52</v>
      </c>
      <c r="K15" s="21"/>
      <c r="L15" s="21"/>
      <c r="M15" s="21"/>
      <c r="N15" s="21"/>
      <c r="O15" s="21"/>
      <c r="P15" s="21"/>
      <c r="Q15" s="21" t="s">
        <v>52</v>
      </c>
      <c r="R15" s="21"/>
      <c r="S15" s="21" t="s">
        <v>504</v>
      </c>
      <c r="T15" s="21" t="s">
        <v>529</v>
      </c>
      <c r="U15" s="29"/>
      <c r="V15" s="21" t="s">
        <v>295</v>
      </c>
      <c r="W15" s="21">
        <v>5.92</v>
      </c>
      <c r="X15" s="21">
        <v>427.4581</v>
      </c>
      <c r="Y15" s="29"/>
      <c r="Z15" s="21">
        <v>3.89</v>
      </c>
      <c r="AA15" s="20"/>
    </row>
    <row r="16" ht="46.8" customHeight="1" spans="1:27">
      <c r="A16" s="20">
        <v>10</v>
      </c>
      <c r="B16" s="21" t="s">
        <v>501</v>
      </c>
      <c r="C16" s="21"/>
      <c r="D16" s="21"/>
      <c r="E16" s="21" t="s">
        <v>530</v>
      </c>
      <c r="F16" s="21" t="s">
        <v>48</v>
      </c>
      <c r="G16" s="21" t="s">
        <v>531</v>
      </c>
      <c r="H16" s="21" t="s">
        <v>58</v>
      </c>
      <c r="I16" s="21" t="s">
        <v>51</v>
      </c>
      <c r="J16" s="14" t="s">
        <v>52</v>
      </c>
      <c r="K16" s="21"/>
      <c r="L16" s="21"/>
      <c r="M16" s="21"/>
      <c r="N16" s="21"/>
      <c r="O16" s="21"/>
      <c r="P16" s="21"/>
      <c r="Q16" s="21" t="s">
        <v>52</v>
      </c>
      <c r="R16" s="21"/>
      <c r="S16" s="21" t="s">
        <v>532</v>
      </c>
      <c r="T16" s="21" t="s">
        <v>533</v>
      </c>
      <c r="U16" s="29"/>
      <c r="V16" s="21" t="s">
        <v>295</v>
      </c>
      <c r="W16" s="21">
        <v>14.5</v>
      </c>
      <c r="X16" s="21">
        <v>1222.621</v>
      </c>
      <c r="Y16" s="29"/>
      <c r="Z16" s="21">
        <v>28.8</v>
      </c>
      <c r="AA16" s="20"/>
    </row>
    <row r="17" ht="46.8" customHeight="1" spans="1:27">
      <c r="A17" s="20">
        <v>11</v>
      </c>
      <c r="B17" s="21" t="s">
        <v>501</v>
      </c>
      <c r="C17" s="21"/>
      <c r="D17" s="21"/>
      <c r="E17" s="21" t="s">
        <v>534</v>
      </c>
      <c r="F17" s="21" t="s">
        <v>48</v>
      </c>
      <c r="G17" s="21"/>
      <c r="H17" s="21"/>
      <c r="I17" s="21"/>
      <c r="J17" s="14"/>
      <c r="K17" s="21"/>
      <c r="L17" s="21"/>
      <c r="M17" s="21"/>
      <c r="N17" s="21"/>
      <c r="O17" s="21"/>
      <c r="P17" s="21"/>
      <c r="Q17" s="21"/>
      <c r="R17" s="21"/>
      <c r="S17" s="21"/>
      <c r="T17" s="21"/>
      <c r="U17" s="29"/>
      <c r="V17" s="21"/>
      <c r="W17" s="21">
        <v>14.35</v>
      </c>
      <c r="X17" s="21"/>
      <c r="Y17" s="29"/>
      <c r="Z17" s="21"/>
      <c r="AA17" s="20"/>
    </row>
    <row r="18" ht="61.95" customHeight="1" spans="1:27">
      <c r="A18" s="20">
        <v>12</v>
      </c>
      <c r="B18" s="21" t="s">
        <v>501</v>
      </c>
      <c r="C18" s="21" t="s">
        <v>45</v>
      </c>
      <c r="D18" s="21" t="s">
        <v>46</v>
      </c>
      <c r="E18" s="21" t="s">
        <v>535</v>
      </c>
      <c r="F18" s="21" t="s">
        <v>48</v>
      </c>
      <c r="G18" s="21" t="s">
        <v>531</v>
      </c>
      <c r="H18" s="21" t="s">
        <v>58</v>
      </c>
      <c r="I18" s="21" t="s">
        <v>51</v>
      </c>
      <c r="J18" s="14" t="s">
        <v>52</v>
      </c>
      <c r="K18" s="21"/>
      <c r="L18" s="21"/>
      <c r="M18" s="21"/>
      <c r="N18" s="21"/>
      <c r="O18" s="21"/>
      <c r="P18" s="21"/>
      <c r="Q18" s="21" t="s">
        <v>52</v>
      </c>
      <c r="R18" s="21"/>
      <c r="S18" s="21" t="s">
        <v>512</v>
      </c>
      <c r="T18" s="21" t="s">
        <v>516</v>
      </c>
      <c r="U18" s="29"/>
      <c r="V18" s="21" t="s">
        <v>84</v>
      </c>
      <c r="W18" s="21">
        <v>16.3</v>
      </c>
      <c r="X18" s="21">
        <v>704.5217</v>
      </c>
      <c r="Y18" s="29"/>
      <c r="Z18" s="21">
        <v>16</v>
      </c>
      <c r="AA18" s="20"/>
    </row>
    <row r="19" ht="61.95" customHeight="1" spans="1:27">
      <c r="A19" s="20">
        <v>13</v>
      </c>
      <c r="B19" s="21" t="s">
        <v>501</v>
      </c>
      <c r="C19" s="21"/>
      <c r="D19" s="21"/>
      <c r="E19" s="21" t="s">
        <v>536</v>
      </c>
      <c r="F19" s="21" t="s">
        <v>48</v>
      </c>
      <c r="G19" s="21"/>
      <c r="H19" s="21"/>
      <c r="I19" s="21"/>
      <c r="J19" s="14"/>
      <c r="K19" s="21"/>
      <c r="L19" s="21"/>
      <c r="M19" s="21"/>
      <c r="N19" s="21"/>
      <c r="O19" s="21"/>
      <c r="P19" s="21"/>
      <c r="Q19" s="21"/>
      <c r="R19" s="21"/>
      <c r="S19" s="21"/>
      <c r="T19" s="21"/>
      <c r="U19" s="29"/>
      <c r="V19" s="21"/>
      <c r="W19" s="21"/>
      <c r="X19" s="21"/>
      <c r="Y19" s="29"/>
      <c r="Z19" s="21"/>
      <c r="AA19" s="20"/>
    </row>
    <row r="20" ht="61.95" customHeight="1" spans="1:27">
      <c r="A20" s="20">
        <v>14</v>
      </c>
      <c r="B20" s="21" t="s">
        <v>501</v>
      </c>
      <c r="C20" s="21"/>
      <c r="D20" s="21"/>
      <c r="E20" s="21" t="s">
        <v>537</v>
      </c>
      <c r="F20" s="21" t="s">
        <v>57</v>
      </c>
      <c r="G20" s="21" t="s">
        <v>538</v>
      </c>
      <c r="H20" s="21" t="s">
        <v>58</v>
      </c>
      <c r="I20" s="21" t="s">
        <v>51</v>
      </c>
      <c r="J20" s="21"/>
      <c r="K20" s="21"/>
      <c r="L20" s="21"/>
      <c r="M20" s="21"/>
      <c r="N20" s="21" t="s">
        <v>139</v>
      </c>
      <c r="O20" s="21"/>
      <c r="P20" s="21"/>
      <c r="Q20" s="21" t="s">
        <v>52</v>
      </c>
      <c r="R20" s="21"/>
      <c r="S20" s="21" t="s">
        <v>508</v>
      </c>
      <c r="T20" s="21" t="s">
        <v>529</v>
      </c>
      <c r="U20" s="29"/>
      <c r="V20" s="21" t="s">
        <v>84</v>
      </c>
      <c r="W20" s="21">
        <v>10.31</v>
      </c>
      <c r="X20" s="21">
        <v>292.21</v>
      </c>
      <c r="Y20" s="29"/>
      <c r="Z20" s="21">
        <v>6.9616</v>
      </c>
      <c r="AA20" s="20"/>
    </row>
    <row r="21" ht="61.95" customHeight="1" spans="1:27">
      <c r="A21" s="20">
        <v>15</v>
      </c>
      <c r="B21" s="21" t="s">
        <v>501</v>
      </c>
      <c r="C21" s="21"/>
      <c r="D21" s="21"/>
      <c r="E21" s="21" t="s">
        <v>539</v>
      </c>
      <c r="F21" s="21" t="s">
        <v>57</v>
      </c>
      <c r="G21" s="21" t="s">
        <v>540</v>
      </c>
      <c r="H21" s="21" t="s">
        <v>58</v>
      </c>
      <c r="I21" s="21" t="s">
        <v>51</v>
      </c>
      <c r="J21" s="21"/>
      <c r="K21" s="21"/>
      <c r="L21" s="21"/>
      <c r="M21" s="21"/>
      <c r="N21" s="21" t="s">
        <v>139</v>
      </c>
      <c r="O21" s="21"/>
      <c r="P21" s="21"/>
      <c r="Q21" s="21" t="s">
        <v>52</v>
      </c>
      <c r="R21" s="21"/>
      <c r="S21" s="21" t="s">
        <v>508</v>
      </c>
      <c r="T21" s="21" t="s">
        <v>541</v>
      </c>
      <c r="U21" s="29"/>
      <c r="V21" s="21" t="s">
        <v>84</v>
      </c>
      <c r="W21" s="21">
        <v>3.44</v>
      </c>
      <c r="X21" s="21">
        <v>92.9</v>
      </c>
      <c r="Y21" s="29"/>
      <c r="Z21" s="21">
        <v>2.2143</v>
      </c>
      <c r="AA21" s="20"/>
    </row>
    <row r="22" ht="61.95" customHeight="1" spans="1:27">
      <c r="A22" s="20">
        <v>16</v>
      </c>
      <c r="B22" s="21" t="s">
        <v>501</v>
      </c>
      <c r="C22" s="21"/>
      <c r="D22" s="21"/>
      <c r="E22" s="21" t="s">
        <v>542</v>
      </c>
      <c r="F22" s="177" t="s">
        <v>97</v>
      </c>
      <c r="G22" s="21" t="s">
        <v>543</v>
      </c>
      <c r="H22" s="21" t="s">
        <v>58</v>
      </c>
      <c r="I22" s="21" t="s">
        <v>51</v>
      </c>
      <c r="J22" s="21"/>
      <c r="K22" s="21"/>
      <c r="L22" s="21"/>
      <c r="M22" s="21"/>
      <c r="N22" s="21" t="s">
        <v>544</v>
      </c>
      <c r="O22" s="21"/>
      <c r="P22" s="21"/>
      <c r="Q22" s="21" t="s">
        <v>52</v>
      </c>
      <c r="R22" s="21"/>
      <c r="S22" s="21" t="s">
        <v>545</v>
      </c>
      <c r="T22" s="21" t="s">
        <v>546</v>
      </c>
      <c r="U22" s="29"/>
      <c r="V22" s="21" t="s">
        <v>206</v>
      </c>
      <c r="W22" s="21">
        <v>5.85</v>
      </c>
      <c r="X22" s="179">
        <v>261.45</v>
      </c>
      <c r="Y22" s="181"/>
      <c r="Z22" s="21">
        <v>4.4</v>
      </c>
      <c r="AA22" s="20"/>
    </row>
    <row r="23" ht="61.95" customHeight="1" spans="1:27">
      <c r="A23" s="20">
        <v>17</v>
      </c>
      <c r="B23" s="21" t="s">
        <v>501</v>
      </c>
      <c r="C23" s="21"/>
      <c r="D23" s="21"/>
      <c r="E23" s="21" t="s">
        <v>547</v>
      </c>
      <c r="F23" s="177" t="s">
        <v>97</v>
      </c>
      <c r="G23" s="21" t="s">
        <v>548</v>
      </c>
      <c r="H23" s="21" t="s">
        <v>58</v>
      </c>
      <c r="I23" s="21" t="s">
        <v>51</v>
      </c>
      <c r="J23" s="21" t="s">
        <v>52</v>
      </c>
      <c r="K23" s="21"/>
      <c r="L23" s="21"/>
      <c r="M23" s="21"/>
      <c r="N23" s="21"/>
      <c r="O23" s="21"/>
      <c r="P23" s="21" t="s">
        <v>52</v>
      </c>
      <c r="Q23" s="21"/>
      <c r="R23" s="21"/>
      <c r="S23" s="21" t="s">
        <v>65</v>
      </c>
      <c r="T23" s="21" t="s">
        <v>516</v>
      </c>
      <c r="U23" s="29"/>
      <c r="V23" s="21" t="s">
        <v>549</v>
      </c>
      <c r="W23" s="21">
        <v>73</v>
      </c>
      <c r="X23" s="21">
        <v>3598.1</v>
      </c>
      <c r="Y23" s="29"/>
      <c r="Z23" s="21">
        <v>46.75</v>
      </c>
      <c r="AA23" s="20"/>
    </row>
    <row r="24" ht="61.95" customHeight="1" spans="1:27">
      <c r="A24" s="20">
        <v>18</v>
      </c>
      <c r="B24" s="21" t="s">
        <v>501</v>
      </c>
      <c r="C24" s="21"/>
      <c r="D24" s="21"/>
      <c r="E24" s="21" t="s">
        <v>550</v>
      </c>
      <c r="F24" s="178" t="s">
        <v>92</v>
      </c>
      <c r="G24" s="21" t="s">
        <v>551</v>
      </c>
      <c r="H24" s="21" t="s">
        <v>552</v>
      </c>
      <c r="I24" s="21" t="s">
        <v>51</v>
      </c>
      <c r="J24" s="21"/>
      <c r="K24" s="21"/>
      <c r="L24" s="21"/>
      <c r="M24" s="21" t="s">
        <v>52</v>
      </c>
      <c r="N24" s="21"/>
      <c r="O24" s="21"/>
      <c r="P24" s="21"/>
      <c r="Q24" s="21" t="s">
        <v>52</v>
      </c>
      <c r="R24" s="21"/>
      <c r="S24" s="21" t="s">
        <v>65</v>
      </c>
      <c r="T24" s="21" t="s">
        <v>553</v>
      </c>
      <c r="U24" s="29"/>
      <c r="V24" s="21" t="s">
        <v>295</v>
      </c>
      <c r="W24" s="21">
        <v>2.7176</v>
      </c>
      <c r="X24" s="21">
        <v>232.6578</v>
      </c>
      <c r="Y24" s="29"/>
      <c r="Z24" s="21">
        <v>1.997</v>
      </c>
      <c r="AA24" s="21"/>
    </row>
    <row r="25" ht="61.95" customHeight="1" spans="1:27">
      <c r="A25" s="20">
        <v>19</v>
      </c>
      <c r="B25" s="21" t="s">
        <v>501</v>
      </c>
      <c r="C25" s="21"/>
      <c r="D25" s="21"/>
      <c r="E25" s="21" t="s">
        <v>554</v>
      </c>
      <c r="F25" s="177" t="s">
        <v>97</v>
      </c>
      <c r="G25" s="21" t="s">
        <v>555</v>
      </c>
      <c r="H25" s="21" t="s">
        <v>552</v>
      </c>
      <c r="I25" s="21" t="s">
        <v>51</v>
      </c>
      <c r="J25" s="21"/>
      <c r="K25" s="21"/>
      <c r="L25" s="21"/>
      <c r="M25" s="21" t="s">
        <v>52</v>
      </c>
      <c r="N25" s="21"/>
      <c r="O25" s="21"/>
      <c r="P25" s="21"/>
      <c r="Q25" s="21" t="s">
        <v>52</v>
      </c>
      <c r="R25" s="21"/>
      <c r="S25" s="21" t="s">
        <v>65</v>
      </c>
      <c r="T25" s="21" t="s">
        <v>553</v>
      </c>
      <c r="U25" s="29"/>
      <c r="V25" s="21" t="s">
        <v>295</v>
      </c>
      <c r="W25" s="21">
        <v>0.6998</v>
      </c>
      <c r="X25" s="21">
        <v>48.4422</v>
      </c>
      <c r="Y25" s="29"/>
      <c r="Z25" s="21">
        <v>0.939</v>
      </c>
      <c r="AA25" s="21"/>
    </row>
    <row r="26" ht="61.95" customHeight="1" spans="1:27">
      <c r="A26" s="20">
        <v>20</v>
      </c>
      <c r="B26" s="21" t="s">
        <v>501</v>
      </c>
      <c r="C26" s="21"/>
      <c r="D26" s="21"/>
      <c r="E26" s="21" t="s">
        <v>556</v>
      </c>
      <c r="F26" s="177" t="s">
        <v>97</v>
      </c>
      <c r="G26" s="21" t="s">
        <v>557</v>
      </c>
      <c r="H26" s="21" t="s">
        <v>58</v>
      </c>
      <c r="I26" s="21" t="s">
        <v>51</v>
      </c>
      <c r="J26" s="21"/>
      <c r="K26" s="21"/>
      <c r="L26" s="21"/>
      <c r="M26" s="21"/>
      <c r="N26" s="21" t="s">
        <v>139</v>
      </c>
      <c r="O26" s="21"/>
      <c r="P26" s="21"/>
      <c r="Q26" s="21" t="s">
        <v>52</v>
      </c>
      <c r="R26" s="21"/>
      <c r="S26" s="21" t="s">
        <v>65</v>
      </c>
      <c r="T26" s="21" t="s">
        <v>558</v>
      </c>
      <c r="U26" s="29"/>
      <c r="V26" s="21" t="s">
        <v>559</v>
      </c>
      <c r="W26" s="21">
        <v>5.52</v>
      </c>
      <c r="X26" s="21">
        <v>148.1</v>
      </c>
      <c r="Y26" s="29"/>
      <c r="Z26" s="21">
        <v>3.64</v>
      </c>
      <c r="AA26" s="20"/>
    </row>
    <row r="27" ht="61.95" customHeight="1" spans="1:27">
      <c r="A27" s="20">
        <v>21</v>
      </c>
      <c r="B27" s="21" t="s">
        <v>501</v>
      </c>
      <c r="C27" s="21"/>
      <c r="D27" s="21"/>
      <c r="E27" s="21" t="s">
        <v>560</v>
      </c>
      <c r="F27" s="178" t="s">
        <v>92</v>
      </c>
      <c r="G27" s="21" t="s">
        <v>561</v>
      </c>
      <c r="H27" s="21" t="s">
        <v>58</v>
      </c>
      <c r="I27" s="21" t="s">
        <v>51</v>
      </c>
      <c r="J27" s="21"/>
      <c r="K27" s="21"/>
      <c r="L27" s="21"/>
      <c r="M27" s="21"/>
      <c r="N27" s="21" t="s">
        <v>139</v>
      </c>
      <c r="O27" s="21"/>
      <c r="P27" s="21"/>
      <c r="Q27" s="21" t="s">
        <v>52</v>
      </c>
      <c r="R27" s="21"/>
      <c r="S27" s="21" t="s">
        <v>65</v>
      </c>
      <c r="T27" s="21" t="s">
        <v>529</v>
      </c>
      <c r="U27" s="29"/>
      <c r="V27" s="21" t="s">
        <v>84</v>
      </c>
      <c r="W27" s="180">
        <v>4.658</v>
      </c>
      <c r="X27" s="21">
        <v>165.4008</v>
      </c>
      <c r="Y27" s="29"/>
      <c r="Z27" s="21">
        <v>3.4</v>
      </c>
      <c r="AA27" s="20"/>
    </row>
    <row r="28" ht="61.95" customHeight="1" spans="1:27">
      <c r="A28" s="20">
        <v>22</v>
      </c>
      <c r="B28" s="21" t="s">
        <v>501</v>
      </c>
      <c r="C28" s="21" t="s">
        <v>45</v>
      </c>
      <c r="D28" s="21" t="s">
        <v>46</v>
      </c>
      <c r="E28" s="21" t="s">
        <v>562</v>
      </c>
      <c r="F28" s="21" t="s">
        <v>97</v>
      </c>
      <c r="G28" s="21" t="s">
        <v>561</v>
      </c>
      <c r="H28" s="21" t="s">
        <v>58</v>
      </c>
      <c r="I28" s="21" t="s">
        <v>51</v>
      </c>
      <c r="J28" s="21"/>
      <c r="K28" s="21"/>
      <c r="L28" s="21"/>
      <c r="M28" s="21"/>
      <c r="N28" s="21" t="s">
        <v>139</v>
      </c>
      <c r="O28" s="21"/>
      <c r="P28" s="21"/>
      <c r="Q28" s="21" t="s">
        <v>52</v>
      </c>
      <c r="R28" s="21"/>
      <c r="S28" s="21" t="s">
        <v>65</v>
      </c>
      <c r="T28" s="21" t="s">
        <v>529</v>
      </c>
      <c r="U28" s="29"/>
      <c r="V28" s="21" t="s">
        <v>84</v>
      </c>
      <c r="W28" s="180">
        <v>0.945</v>
      </c>
      <c r="X28" s="21">
        <v>32.0302</v>
      </c>
      <c r="Y28" s="29"/>
      <c r="Z28" s="21">
        <v>0.81</v>
      </c>
      <c r="AA28" s="20"/>
    </row>
    <row r="29" ht="61.95" customHeight="1" spans="1:27">
      <c r="A29" s="20">
        <v>23</v>
      </c>
      <c r="B29" s="21" t="s">
        <v>501</v>
      </c>
      <c r="C29" s="21"/>
      <c r="D29" s="21"/>
      <c r="E29" s="21" t="s">
        <v>563</v>
      </c>
      <c r="F29" s="178" t="s">
        <v>92</v>
      </c>
      <c r="G29" s="21" t="s">
        <v>564</v>
      </c>
      <c r="H29" s="21" t="s">
        <v>58</v>
      </c>
      <c r="I29" s="21" t="s">
        <v>51</v>
      </c>
      <c r="J29" s="21" t="s">
        <v>243</v>
      </c>
      <c r="K29" s="21" t="s">
        <v>243</v>
      </c>
      <c r="L29" s="21" t="s">
        <v>243</v>
      </c>
      <c r="M29" s="21" t="s">
        <v>243</v>
      </c>
      <c r="N29" s="21" t="s">
        <v>565</v>
      </c>
      <c r="O29" s="21" t="s">
        <v>243</v>
      </c>
      <c r="P29" s="21" t="s">
        <v>243</v>
      </c>
      <c r="Q29" s="21" t="s">
        <v>52</v>
      </c>
      <c r="R29" s="21" t="s">
        <v>243</v>
      </c>
      <c r="S29" s="21" t="s">
        <v>335</v>
      </c>
      <c r="T29" s="21" t="s">
        <v>566</v>
      </c>
      <c r="U29" s="29"/>
      <c r="V29" s="21" t="s">
        <v>295</v>
      </c>
      <c r="W29" s="21">
        <v>9.5</v>
      </c>
      <c r="X29" s="21">
        <v>136.8</v>
      </c>
      <c r="Y29" s="29"/>
      <c r="Z29" s="21">
        <v>1.65</v>
      </c>
      <c r="AA29" s="21" t="s">
        <v>243</v>
      </c>
    </row>
    <row r="30" ht="61.95" customHeight="1" spans="1:27">
      <c r="A30" s="20">
        <v>24</v>
      </c>
      <c r="B30" s="21" t="s">
        <v>501</v>
      </c>
      <c r="C30" s="21"/>
      <c r="D30" s="21"/>
      <c r="E30" s="21" t="s">
        <v>567</v>
      </c>
      <c r="F30" s="177" t="s">
        <v>97</v>
      </c>
      <c r="G30" s="21"/>
      <c r="H30" s="21"/>
      <c r="I30" s="21"/>
      <c r="J30" s="21"/>
      <c r="K30" s="21"/>
      <c r="L30" s="21"/>
      <c r="M30" s="21"/>
      <c r="N30" s="21"/>
      <c r="O30" s="21"/>
      <c r="P30" s="21"/>
      <c r="Q30" s="21"/>
      <c r="R30" s="21"/>
      <c r="S30" s="21"/>
      <c r="T30" s="21"/>
      <c r="U30" s="29"/>
      <c r="V30" s="21"/>
      <c r="W30" s="21"/>
      <c r="X30" s="21"/>
      <c r="Y30" s="29"/>
      <c r="Z30" s="21"/>
      <c r="AA30" s="21"/>
    </row>
    <row r="31" ht="72.6" customHeight="1" spans="1:27">
      <c r="A31" s="20">
        <v>6</v>
      </c>
      <c r="B31" s="21" t="s">
        <v>501</v>
      </c>
      <c r="C31" s="21" t="s">
        <v>98</v>
      </c>
      <c r="D31" s="21" t="s">
        <v>99</v>
      </c>
      <c r="E31" s="21" t="s">
        <v>568</v>
      </c>
      <c r="F31" s="21" t="s">
        <v>138</v>
      </c>
      <c r="G31" s="95" t="s">
        <v>569</v>
      </c>
      <c r="H31" s="21" t="s">
        <v>58</v>
      </c>
      <c r="I31" s="21" t="s">
        <v>51</v>
      </c>
      <c r="J31" s="21" t="s">
        <v>52</v>
      </c>
      <c r="K31" s="21"/>
      <c r="L31" s="21"/>
      <c r="M31" s="21"/>
      <c r="N31" s="21"/>
      <c r="O31" s="21"/>
      <c r="P31" s="21"/>
      <c r="Q31" s="21" t="s">
        <v>52</v>
      </c>
      <c r="R31" s="21"/>
      <c r="S31" s="21" t="s">
        <v>504</v>
      </c>
      <c r="T31" s="21" t="s">
        <v>529</v>
      </c>
      <c r="U31" s="29"/>
      <c r="V31" s="21" t="s">
        <v>524</v>
      </c>
      <c r="W31" s="34">
        <v>3.9</v>
      </c>
      <c r="X31" s="21">
        <v>111.8</v>
      </c>
      <c r="Y31" s="29"/>
      <c r="Z31" s="21">
        <v>2.0188</v>
      </c>
      <c r="AA31" s="21" t="s">
        <v>570</v>
      </c>
    </row>
    <row r="32" ht="72.6" customHeight="1" spans="1:27">
      <c r="A32" s="20">
        <v>7</v>
      </c>
      <c r="B32" s="21" t="s">
        <v>501</v>
      </c>
      <c r="C32" s="21"/>
      <c r="D32" s="21"/>
      <c r="E32" s="21" t="s">
        <v>571</v>
      </c>
      <c r="F32" s="21" t="s">
        <v>138</v>
      </c>
      <c r="G32" s="95" t="s">
        <v>572</v>
      </c>
      <c r="H32" s="21" t="s">
        <v>58</v>
      </c>
      <c r="I32" s="21" t="s">
        <v>51</v>
      </c>
      <c r="J32" s="21" t="s">
        <v>52</v>
      </c>
      <c r="K32" s="21"/>
      <c r="L32" s="21"/>
      <c r="M32" s="21"/>
      <c r="N32" s="21"/>
      <c r="O32" s="21"/>
      <c r="P32" s="21"/>
      <c r="Q32" s="21" t="s">
        <v>52</v>
      </c>
      <c r="R32" s="21"/>
      <c r="S32" s="21" t="s">
        <v>65</v>
      </c>
      <c r="T32" s="21" t="s">
        <v>553</v>
      </c>
      <c r="U32" s="29"/>
      <c r="V32" s="21" t="s">
        <v>295</v>
      </c>
      <c r="W32" s="180">
        <v>2.777</v>
      </c>
      <c r="X32" s="21">
        <v>100.7</v>
      </c>
      <c r="Y32" s="29"/>
      <c r="Z32" s="21">
        <v>1.7115</v>
      </c>
      <c r="AA32" s="21" t="s">
        <v>573</v>
      </c>
    </row>
    <row r="33" ht="72.6" customHeight="1" spans="1:27">
      <c r="A33" s="20">
        <v>8</v>
      </c>
      <c r="B33" s="21" t="s">
        <v>501</v>
      </c>
      <c r="C33" s="21"/>
      <c r="D33" s="21"/>
      <c r="E33" s="21" t="s">
        <v>574</v>
      </c>
      <c r="F33" s="21" t="s">
        <v>138</v>
      </c>
      <c r="G33" s="95" t="s">
        <v>575</v>
      </c>
      <c r="H33" s="21" t="s">
        <v>58</v>
      </c>
      <c r="I33" s="21" t="s">
        <v>51</v>
      </c>
      <c r="J33" s="21" t="s">
        <v>52</v>
      </c>
      <c r="K33" s="21"/>
      <c r="L33" s="21"/>
      <c r="M33" s="21"/>
      <c r="N33" s="21"/>
      <c r="O33" s="21"/>
      <c r="P33" s="21" t="s">
        <v>52</v>
      </c>
      <c r="Q33" s="21"/>
      <c r="R33" s="21"/>
      <c r="S33" s="21" t="s">
        <v>65</v>
      </c>
      <c r="T33" s="21" t="s">
        <v>529</v>
      </c>
      <c r="U33" s="29"/>
      <c r="V33" s="21" t="s">
        <v>295</v>
      </c>
      <c r="W33" s="180">
        <v>21.65</v>
      </c>
      <c r="X33" s="21">
        <v>783.3736</v>
      </c>
      <c r="Y33" s="29"/>
      <c r="Z33" s="21">
        <v>16.9888</v>
      </c>
      <c r="AA33" s="21" t="s">
        <v>576</v>
      </c>
    </row>
    <row r="34" ht="72.6" customHeight="1" spans="1:27">
      <c r="A34" s="20">
        <v>9</v>
      </c>
      <c r="B34" s="21" t="s">
        <v>501</v>
      </c>
      <c r="C34" s="21"/>
      <c r="D34" s="21"/>
      <c r="E34" s="21" t="s">
        <v>577</v>
      </c>
      <c r="F34" s="21" t="s">
        <v>138</v>
      </c>
      <c r="G34" s="95" t="s">
        <v>578</v>
      </c>
      <c r="H34" s="21" t="s">
        <v>58</v>
      </c>
      <c r="I34" s="21" t="s">
        <v>51</v>
      </c>
      <c r="J34" s="21" t="s">
        <v>52</v>
      </c>
      <c r="K34" s="21"/>
      <c r="L34" s="21"/>
      <c r="M34" s="21"/>
      <c r="N34" s="21"/>
      <c r="O34" s="21"/>
      <c r="P34" s="21" t="s">
        <v>52</v>
      </c>
      <c r="Q34" s="21"/>
      <c r="R34" s="21"/>
      <c r="S34" s="21" t="s">
        <v>65</v>
      </c>
      <c r="T34" s="21" t="s">
        <v>579</v>
      </c>
      <c r="U34" s="29"/>
      <c r="V34" s="21" t="s">
        <v>295</v>
      </c>
      <c r="W34" s="180">
        <v>27.97</v>
      </c>
      <c r="X34" s="21">
        <v>1003.2876</v>
      </c>
      <c r="Y34" s="29"/>
      <c r="Z34" s="21">
        <v>21.5572</v>
      </c>
      <c r="AA34" s="21" t="s">
        <v>580</v>
      </c>
    </row>
    <row r="35" ht="72.6" customHeight="1" spans="1:27">
      <c r="A35" s="20">
        <v>10</v>
      </c>
      <c r="B35" s="21" t="s">
        <v>501</v>
      </c>
      <c r="C35" s="21"/>
      <c r="D35" s="21"/>
      <c r="E35" s="21" t="s">
        <v>581</v>
      </c>
      <c r="F35" s="21" t="s">
        <v>138</v>
      </c>
      <c r="G35" s="21" t="s">
        <v>582</v>
      </c>
      <c r="H35" s="21" t="s">
        <v>58</v>
      </c>
      <c r="I35" s="21" t="s">
        <v>128</v>
      </c>
      <c r="J35" s="21" t="s">
        <v>52</v>
      </c>
      <c r="K35" s="21"/>
      <c r="L35" s="21"/>
      <c r="M35" s="21"/>
      <c r="N35" s="21"/>
      <c r="O35" s="21"/>
      <c r="P35" s="21"/>
      <c r="Q35" s="21" t="s">
        <v>52</v>
      </c>
      <c r="R35" s="21"/>
      <c r="S35" s="21" t="s">
        <v>583</v>
      </c>
      <c r="T35" s="21" t="s">
        <v>584</v>
      </c>
      <c r="U35" s="29"/>
      <c r="V35" s="21" t="s">
        <v>524</v>
      </c>
      <c r="W35" s="21">
        <v>6</v>
      </c>
      <c r="X35" s="21">
        <v>163.87</v>
      </c>
      <c r="Y35" s="29"/>
      <c r="Z35" s="21">
        <v>3.3</v>
      </c>
      <c r="AA35" s="21"/>
    </row>
    <row r="36" ht="72.6" customHeight="1" spans="1:27">
      <c r="A36" s="20">
        <v>11</v>
      </c>
      <c r="B36" s="21" t="s">
        <v>501</v>
      </c>
      <c r="C36" s="21"/>
      <c r="D36" s="21"/>
      <c r="E36" s="21" t="s">
        <v>585</v>
      </c>
      <c r="F36" s="21" t="s">
        <v>97</v>
      </c>
      <c r="G36" s="21" t="s">
        <v>586</v>
      </c>
      <c r="H36" s="21" t="s">
        <v>58</v>
      </c>
      <c r="I36" s="21" t="s">
        <v>128</v>
      </c>
      <c r="J36" s="21" t="s">
        <v>52</v>
      </c>
      <c r="K36" s="21"/>
      <c r="L36" s="21"/>
      <c r="M36" s="21"/>
      <c r="N36" s="21"/>
      <c r="O36" s="21"/>
      <c r="P36" s="21"/>
      <c r="Q36" s="21" t="s">
        <v>52</v>
      </c>
      <c r="R36" s="21"/>
      <c r="S36" s="21" t="s">
        <v>65</v>
      </c>
      <c r="T36" s="21" t="s">
        <v>516</v>
      </c>
      <c r="U36" s="29"/>
      <c r="V36" s="21" t="s">
        <v>84</v>
      </c>
      <c r="W36" s="21">
        <v>34.68</v>
      </c>
      <c r="X36" s="21">
        <v>1148.4438</v>
      </c>
      <c r="Y36" s="29"/>
      <c r="Z36" s="21">
        <v>23</v>
      </c>
      <c r="AA36" s="21"/>
    </row>
    <row r="37" ht="61.95" customHeight="1" spans="1:27">
      <c r="A37" s="20">
        <v>1</v>
      </c>
      <c r="B37" s="21" t="s">
        <v>501</v>
      </c>
      <c r="C37" s="21" t="s">
        <v>362</v>
      </c>
      <c r="D37" s="21" t="s">
        <v>363</v>
      </c>
      <c r="E37" s="21" t="s">
        <v>587</v>
      </c>
      <c r="F37" s="95" t="s">
        <v>48</v>
      </c>
      <c r="G37" s="21" t="s">
        <v>526</v>
      </c>
      <c r="H37" s="21" t="s">
        <v>58</v>
      </c>
      <c r="I37" s="21" t="s">
        <v>51</v>
      </c>
      <c r="J37" s="21" t="s">
        <v>52</v>
      </c>
      <c r="K37" s="21"/>
      <c r="L37" s="21"/>
      <c r="M37" s="21"/>
      <c r="N37" s="21"/>
      <c r="O37" s="21"/>
      <c r="P37" s="21"/>
      <c r="Q37" s="21" t="s">
        <v>52</v>
      </c>
      <c r="R37" s="21"/>
      <c r="S37" s="21" t="s">
        <v>504</v>
      </c>
      <c r="T37" s="21" t="s">
        <v>579</v>
      </c>
      <c r="U37" s="29"/>
      <c r="V37" s="21" t="s">
        <v>295</v>
      </c>
      <c r="W37" s="21">
        <v>17.77</v>
      </c>
      <c r="X37" s="21">
        <v>409.0479</v>
      </c>
      <c r="Y37" s="29"/>
      <c r="Z37" s="21">
        <v>11.68</v>
      </c>
      <c r="AA37" s="20"/>
    </row>
    <row r="38" ht="57.6" customHeight="1" spans="1:27">
      <c r="A38" s="20">
        <v>2</v>
      </c>
      <c r="B38" s="21" t="s">
        <v>501</v>
      </c>
      <c r="C38" s="21"/>
      <c r="D38" s="21"/>
      <c r="E38" s="21" t="s">
        <v>588</v>
      </c>
      <c r="F38" s="95" t="s">
        <v>48</v>
      </c>
      <c r="G38" s="21" t="s">
        <v>515</v>
      </c>
      <c r="H38" s="21" t="s">
        <v>58</v>
      </c>
      <c r="I38" s="21" t="s">
        <v>128</v>
      </c>
      <c r="J38" s="21" t="s">
        <v>52</v>
      </c>
      <c r="K38" s="21"/>
      <c r="L38" s="21"/>
      <c r="M38" s="21"/>
      <c r="N38" s="21"/>
      <c r="O38" s="21"/>
      <c r="P38" s="21"/>
      <c r="Q38" s="21" t="s">
        <v>52</v>
      </c>
      <c r="R38" s="21"/>
      <c r="S38" s="21" t="s">
        <v>65</v>
      </c>
      <c r="T38" s="21" t="s">
        <v>516</v>
      </c>
      <c r="U38" s="29"/>
      <c r="V38" s="21" t="s">
        <v>84</v>
      </c>
      <c r="W38" s="21">
        <v>25</v>
      </c>
      <c r="X38" s="21">
        <v>988.3963</v>
      </c>
      <c r="Y38" s="29"/>
      <c r="Z38" s="21">
        <v>20</v>
      </c>
      <c r="AA38" s="21"/>
    </row>
    <row r="39" ht="57.6" customHeight="1" spans="1:27">
      <c r="A39" s="20">
        <v>3</v>
      </c>
      <c r="B39" s="21" t="s">
        <v>501</v>
      </c>
      <c r="C39" s="21"/>
      <c r="D39" s="21"/>
      <c r="E39" s="21" t="s">
        <v>589</v>
      </c>
      <c r="F39" s="95" t="s">
        <v>48</v>
      </c>
      <c r="G39" s="95" t="s">
        <v>590</v>
      </c>
      <c r="H39" s="21" t="s">
        <v>58</v>
      </c>
      <c r="I39" s="21" t="s">
        <v>128</v>
      </c>
      <c r="J39" s="21" t="s">
        <v>52</v>
      </c>
      <c r="K39" s="21"/>
      <c r="L39" s="21"/>
      <c r="M39" s="21"/>
      <c r="N39" s="21"/>
      <c r="O39" s="21"/>
      <c r="P39" s="21"/>
      <c r="Q39" s="21" t="s">
        <v>52</v>
      </c>
      <c r="R39" s="21"/>
      <c r="S39" s="21" t="s">
        <v>188</v>
      </c>
      <c r="T39" s="21" t="s">
        <v>516</v>
      </c>
      <c r="U39" s="29"/>
      <c r="V39" s="21" t="s">
        <v>549</v>
      </c>
      <c r="W39" s="21">
        <v>15.24</v>
      </c>
      <c r="X39" s="21">
        <v>762.768</v>
      </c>
      <c r="Y39" s="29"/>
      <c r="Z39" s="21">
        <v>11.82</v>
      </c>
      <c r="AA39" s="20"/>
    </row>
    <row r="40" ht="57.6" customHeight="1" spans="1:27">
      <c r="A40" s="20">
        <v>4</v>
      </c>
      <c r="B40" s="21" t="s">
        <v>501</v>
      </c>
      <c r="C40" s="21"/>
      <c r="D40" s="21"/>
      <c r="E40" s="21" t="s">
        <v>591</v>
      </c>
      <c r="F40" s="95" t="s">
        <v>48</v>
      </c>
      <c r="G40" s="95" t="s">
        <v>592</v>
      </c>
      <c r="H40" s="21" t="s">
        <v>58</v>
      </c>
      <c r="I40" s="21" t="s">
        <v>128</v>
      </c>
      <c r="J40" s="21" t="s">
        <v>52</v>
      </c>
      <c r="K40" s="21"/>
      <c r="L40" s="21"/>
      <c r="M40" s="21"/>
      <c r="N40" s="21"/>
      <c r="O40" s="21"/>
      <c r="P40" s="21"/>
      <c r="Q40" s="21" t="s">
        <v>52</v>
      </c>
      <c r="R40" s="21"/>
      <c r="S40" s="21" t="s">
        <v>188</v>
      </c>
      <c r="T40" s="21" t="s">
        <v>516</v>
      </c>
      <c r="U40" s="29"/>
      <c r="V40" s="21" t="s">
        <v>549</v>
      </c>
      <c r="W40" s="21">
        <v>22.95</v>
      </c>
      <c r="X40" s="21">
        <v>1209.405</v>
      </c>
      <c r="Y40" s="29"/>
      <c r="Z40" s="21">
        <v>17.558</v>
      </c>
      <c r="AA40" s="20"/>
    </row>
    <row r="41" ht="57.6" customHeight="1" spans="1:27">
      <c r="A41" s="20">
        <v>5</v>
      </c>
      <c r="B41" s="21" t="s">
        <v>501</v>
      </c>
      <c r="C41" s="21"/>
      <c r="D41" s="21"/>
      <c r="E41" s="21" t="s">
        <v>593</v>
      </c>
      <c r="F41" s="95" t="s">
        <v>48</v>
      </c>
      <c r="G41" s="95"/>
      <c r="H41" s="21" t="s">
        <v>58</v>
      </c>
      <c r="I41" s="21" t="s">
        <v>128</v>
      </c>
      <c r="J41" s="21" t="s">
        <v>52</v>
      </c>
      <c r="K41" s="21"/>
      <c r="L41" s="21"/>
      <c r="M41" s="21"/>
      <c r="N41" s="21"/>
      <c r="O41" s="21"/>
      <c r="P41" s="21"/>
      <c r="Q41" s="21" t="s">
        <v>52</v>
      </c>
      <c r="R41" s="21"/>
      <c r="S41" s="21" t="s">
        <v>188</v>
      </c>
      <c r="T41" s="21" t="s">
        <v>516</v>
      </c>
      <c r="U41" s="29"/>
      <c r="V41" s="21" t="s">
        <v>549</v>
      </c>
      <c r="W41" s="21"/>
      <c r="X41" s="21"/>
      <c r="Y41" s="29"/>
      <c r="Z41" s="21"/>
      <c r="AA41" s="20"/>
    </row>
    <row r="42" ht="54.6" customHeight="1" spans="1:27">
      <c r="A42" s="20">
        <v>6</v>
      </c>
      <c r="B42" s="21" t="s">
        <v>501</v>
      </c>
      <c r="C42" s="21" t="s">
        <v>362</v>
      </c>
      <c r="D42" s="21" t="s">
        <v>363</v>
      </c>
      <c r="E42" s="21" t="s">
        <v>594</v>
      </c>
      <c r="F42" s="95" t="s">
        <v>48</v>
      </c>
      <c r="G42" s="95"/>
      <c r="H42" s="21" t="s">
        <v>58</v>
      </c>
      <c r="I42" s="21" t="s">
        <v>128</v>
      </c>
      <c r="J42" s="21" t="s">
        <v>52</v>
      </c>
      <c r="K42" s="21"/>
      <c r="L42" s="21"/>
      <c r="M42" s="21"/>
      <c r="N42" s="21"/>
      <c r="O42" s="21"/>
      <c r="P42" s="21"/>
      <c r="Q42" s="21" t="s">
        <v>52</v>
      </c>
      <c r="R42" s="21"/>
      <c r="S42" s="21" t="s">
        <v>188</v>
      </c>
      <c r="T42" s="21" t="s">
        <v>516</v>
      </c>
      <c r="U42" s="29"/>
      <c r="V42" s="21" t="s">
        <v>549</v>
      </c>
      <c r="W42" s="21"/>
      <c r="X42" s="21"/>
      <c r="Y42" s="29"/>
      <c r="Z42" s="21"/>
      <c r="AA42" s="20"/>
    </row>
    <row r="43" ht="54.6" customHeight="1" spans="1:27">
      <c r="A43" s="20">
        <v>7</v>
      </c>
      <c r="B43" s="21" t="s">
        <v>501</v>
      </c>
      <c r="C43" s="21"/>
      <c r="D43" s="21"/>
      <c r="E43" s="21" t="s">
        <v>595</v>
      </c>
      <c r="F43" s="95" t="s">
        <v>57</v>
      </c>
      <c r="G43" s="95" t="s">
        <v>596</v>
      </c>
      <c r="H43" s="21" t="s">
        <v>58</v>
      </c>
      <c r="I43" s="21" t="s">
        <v>51</v>
      </c>
      <c r="J43" s="21"/>
      <c r="K43" s="21"/>
      <c r="L43" s="21"/>
      <c r="M43" s="21"/>
      <c r="N43" s="21" t="s">
        <v>597</v>
      </c>
      <c r="O43" s="21"/>
      <c r="P43" s="21"/>
      <c r="Q43" s="21" t="s">
        <v>52</v>
      </c>
      <c r="R43" s="21"/>
      <c r="S43" s="21" t="s">
        <v>504</v>
      </c>
      <c r="T43" s="21" t="s">
        <v>598</v>
      </c>
      <c r="U43" s="29"/>
      <c r="V43" s="21" t="s">
        <v>524</v>
      </c>
      <c r="W43" s="21"/>
      <c r="X43" s="21">
        <v>286.3</v>
      </c>
      <c r="Y43" s="29"/>
      <c r="Z43" s="21">
        <v>5.29</v>
      </c>
      <c r="AA43" s="20"/>
    </row>
    <row r="44" ht="54.6" customHeight="1" spans="1:27">
      <c r="A44" s="20">
        <v>8</v>
      </c>
      <c r="B44" s="21" t="s">
        <v>501</v>
      </c>
      <c r="C44" s="21"/>
      <c r="D44" s="21"/>
      <c r="E44" s="21" t="s">
        <v>599</v>
      </c>
      <c r="F44" s="95" t="s">
        <v>57</v>
      </c>
      <c r="G44" s="95" t="s">
        <v>596</v>
      </c>
      <c r="H44" s="21" t="s">
        <v>58</v>
      </c>
      <c r="I44" s="21" t="s">
        <v>51</v>
      </c>
      <c r="J44" s="21"/>
      <c r="K44" s="21"/>
      <c r="L44" s="21"/>
      <c r="M44" s="21"/>
      <c r="N44" s="21" t="s">
        <v>597</v>
      </c>
      <c r="O44" s="21"/>
      <c r="P44" s="21"/>
      <c r="Q44" s="21" t="s">
        <v>52</v>
      </c>
      <c r="R44" s="21"/>
      <c r="S44" s="21" t="s">
        <v>504</v>
      </c>
      <c r="T44" s="21" t="s">
        <v>598</v>
      </c>
      <c r="U44" s="29"/>
      <c r="V44" s="21" t="s">
        <v>524</v>
      </c>
      <c r="W44" s="21"/>
      <c r="X44" s="21"/>
      <c r="Y44" s="29"/>
      <c r="Z44" s="21"/>
      <c r="AA44" s="20"/>
    </row>
    <row r="45" ht="54.6" customHeight="1" spans="1:27">
      <c r="A45" s="20">
        <v>9</v>
      </c>
      <c r="B45" s="21" t="s">
        <v>501</v>
      </c>
      <c r="C45" s="21"/>
      <c r="D45" s="21"/>
      <c r="E45" s="21" t="s">
        <v>600</v>
      </c>
      <c r="F45" s="95" t="s">
        <v>57</v>
      </c>
      <c r="G45" s="95" t="s">
        <v>596</v>
      </c>
      <c r="H45" s="21" t="s">
        <v>58</v>
      </c>
      <c r="I45" s="21" t="s">
        <v>51</v>
      </c>
      <c r="J45" s="21"/>
      <c r="K45" s="21"/>
      <c r="L45" s="21"/>
      <c r="M45" s="21"/>
      <c r="N45" s="21" t="s">
        <v>597</v>
      </c>
      <c r="O45" s="21"/>
      <c r="P45" s="21"/>
      <c r="Q45" s="21" t="s">
        <v>52</v>
      </c>
      <c r="R45" s="21"/>
      <c r="S45" s="21" t="s">
        <v>504</v>
      </c>
      <c r="T45" s="21" t="s">
        <v>598</v>
      </c>
      <c r="U45" s="29"/>
      <c r="V45" s="21" t="s">
        <v>524</v>
      </c>
      <c r="W45" s="21"/>
      <c r="X45" s="21"/>
      <c r="Y45" s="29"/>
      <c r="Z45" s="21"/>
      <c r="AA45" s="20"/>
    </row>
    <row r="46" ht="54.6" customHeight="1" spans="1:27">
      <c r="A46" s="20">
        <v>10</v>
      </c>
      <c r="B46" s="21" t="s">
        <v>501</v>
      </c>
      <c r="C46" s="21"/>
      <c r="D46" s="21"/>
      <c r="E46" s="21" t="s">
        <v>601</v>
      </c>
      <c r="F46" s="95" t="s">
        <v>57</v>
      </c>
      <c r="G46" s="95" t="s">
        <v>602</v>
      </c>
      <c r="H46" s="21" t="s">
        <v>58</v>
      </c>
      <c r="I46" s="21" t="s">
        <v>128</v>
      </c>
      <c r="J46" s="21" t="s">
        <v>52</v>
      </c>
      <c r="K46" s="21"/>
      <c r="L46" s="21"/>
      <c r="M46" s="21"/>
      <c r="N46" s="21"/>
      <c r="O46" s="21"/>
      <c r="P46" s="21"/>
      <c r="Q46" s="21" t="s">
        <v>52</v>
      </c>
      <c r="R46" s="21"/>
      <c r="S46" s="21" t="s">
        <v>188</v>
      </c>
      <c r="T46" s="21" t="s">
        <v>505</v>
      </c>
      <c r="U46" s="29"/>
      <c r="V46" s="21" t="s">
        <v>105</v>
      </c>
      <c r="W46" s="21">
        <f>4.48+9.88</f>
        <v>14.36</v>
      </c>
      <c r="X46" s="21">
        <v>657.7066</v>
      </c>
      <c r="Y46" s="29"/>
      <c r="Z46" s="21">
        <v>13.39</v>
      </c>
      <c r="AA46" s="20"/>
    </row>
    <row r="47" ht="54.6" customHeight="1" spans="1:27">
      <c r="A47" s="20">
        <v>11</v>
      </c>
      <c r="B47" s="21" t="s">
        <v>501</v>
      </c>
      <c r="C47" s="21"/>
      <c r="D47" s="21"/>
      <c r="E47" s="21" t="s">
        <v>603</v>
      </c>
      <c r="F47" s="95" t="s">
        <v>57</v>
      </c>
      <c r="G47" s="95"/>
      <c r="H47" s="21" t="s">
        <v>58</v>
      </c>
      <c r="I47" s="21" t="s">
        <v>128</v>
      </c>
      <c r="J47" s="21" t="s">
        <v>52</v>
      </c>
      <c r="K47" s="21"/>
      <c r="L47" s="21"/>
      <c r="M47" s="21"/>
      <c r="N47" s="21"/>
      <c r="O47" s="21"/>
      <c r="P47" s="21"/>
      <c r="Q47" s="21" t="s">
        <v>52</v>
      </c>
      <c r="R47" s="21"/>
      <c r="S47" s="21" t="s">
        <v>188</v>
      </c>
      <c r="T47" s="21" t="s">
        <v>505</v>
      </c>
      <c r="U47" s="29"/>
      <c r="V47" s="21" t="s">
        <v>105</v>
      </c>
      <c r="W47" s="21"/>
      <c r="X47" s="21"/>
      <c r="Y47" s="29"/>
      <c r="Z47" s="21"/>
      <c r="AA47" s="20"/>
    </row>
    <row r="48" ht="61.95" customHeight="1" spans="1:27">
      <c r="A48" s="20">
        <v>12</v>
      </c>
      <c r="B48" s="21" t="s">
        <v>501</v>
      </c>
      <c r="C48" s="21" t="s">
        <v>362</v>
      </c>
      <c r="D48" s="21" t="s">
        <v>363</v>
      </c>
      <c r="E48" s="21" t="s">
        <v>604</v>
      </c>
      <c r="F48" s="95" t="s">
        <v>57</v>
      </c>
      <c r="G48" s="95" t="s">
        <v>605</v>
      </c>
      <c r="H48" s="21" t="s">
        <v>58</v>
      </c>
      <c r="I48" s="21" t="s">
        <v>51</v>
      </c>
      <c r="J48" s="21" t="s">
        <v>52</v>
      </c>
      <c r="K48" s="21"/>
      <c r="L48" s="21"/>
      <c r="M48" s="21"/>
      <c r="N48" s="21"/>
      <c r="O48" s="21"/>
      <c r="P48" s="21" t="s">
        <v>52</v>
      </c>
      <c r="Q48" s="21"/>
      <c r="R48" s="21"/>
      <c r="S48" s="21" t="s">
        <v>519</v>
      </c>
      <c r="T48" s="21" t="s">
        <v>144</v>
      </c>
      <c r="U48" s="29"/>
      <c r="V48" s="21" t="s">
        <v>549</v>
      </c>
      <c r="W48" s="21">
        <v>6.0334</v>
      </c>
      <c r="X48" s="21">
        <v>721.2875</v>
      </c>
      <c r="Y48" s="29"/>
      <c r="Z48" s="21">
        <v>5.3888</v>
      </c>
      <c r="AA48" s="20"/>
    </row>
    <row r="49" ht="61.95" customHeight="1" spans="1:27">
      <c r="A49" s="20">
        <v>13</v>
      </c>
      <c r="B49" s="21" t="s">
        <v>501</v>
      </c>
      <c r="C49" s="21"/>
      <c r="D49" s="21"/>
      <c r="E49" s="21" t="s">
        <v>606</v>
      </c>
      <c r="F49" s="95" t="s">
        <v>57</v>
      </c>
      <c r="G49" s="95"/>
      <c r="H49" s="21" t="s">
        <v>58</v>
      </c>
      <c r="I49" s="21" t="s">
        <v>51</v>
      </c>
      <c r="J49" s="21" t="s">
        <v>52</v>
      </c>
      <c r="K49" s="21"/>
      <c r="L49" s="21"/>
      <c r="M49" s="21"/>
      <c r="N49" s="21"/>
      <c r="O49" s="21"/>
      <c r="P49" s="21" t="s">
        <v>52</v>
      </c>
      <c r="Q49" s="21"/>
      <c r="R49" s="21"/>
      <c r="S49" s="21" t="s">
        <v>519</v>
      </c>
      <c r="T49" s="21" t="s">
        <v>144</v>
      </c>
      <c r="U49" s="29"/>
      <c r="V49" s="21" t="s">
        <v>549</v>
      </c>
      <c r="W49" s="21">
        <v>8.1877</v>
      </c>
      <c r="X49" s="21">
        <v>916.6472</v>
      </c>
      <c r="Y49" s="29"/>
      <c r="Z49" s="21">
        <v>7.3129</v>
      </c>
      <c r="AA49" s="20"/>
    </row>
    <row r="50" ht="61.95" customHeight="1" spans="1:27">
      <c r="A50" s="20">
        <v>27</v>
      </c>
      <c r="B50" s="21" t="s">
        <v>501</v>
      </c>
      <c r="C50" s="21"/>
      <c r="D50" s="21"/>
      <c r="E50" s="21" t="s">
        <v>607</v>
      </c>
      <c r="F50" s="21" t="s">
        <v>141</v>
      </c>
      <c r="G50" s="21" t="s">
        <v>608</v>
      </c>
      <c r="H50" s="21" t="s">
        <v>58</v>
      </c>
      <c r="I50" s="21"/>
      <c r="J50" s="21"/>
      <c r="K50" s="21"/>
      <c r="L50" s="21"/>
      <c r="M50" s="21"/>
      <c r="N50" s="21" t="s">
        <v>609</v>
      </c>
      <c r="O50" s="21"/>
      <c r="P50" s="21"/>
      <c r="Q50" s="21" t="s">
        <v>52</v>
      </c>
      <c r="R50" s="21"/>
      <c r="S50" s="29"/>
      <c r="T50" s="21" t="s">
        <v>610</v>
      </c>
      <c r="U50" s="29"/>
      <c r="V50" s="29"/>
      <c r="W50" s="29"/>
      <c r="X50" s="21">
        <v>50</v>
      </c>
      <c r="Y50" s="29"/>
      <c r="Z50" s="29"/>
      <c r="AA50" s="21" t="s">
        <v>608</v>
      </c>
    </row>
    <row r="51" ht="61.95" customHeight="1" spans="1:27">
      <c r="A51" s="20">
        <v>28</v>
      </c>
      <c r="B51" s="21" t="s">
        <v>501</v>
      </c>
      <c r="C51" s="21"/>
      <c r="D51" s="21"/>
      <c r="E51" s="21" t="s">
        <v>611</v>
      </c>
      <c r="F51" s="21" t="s">
        <v>141</v>
      </c>
      <c r="G51" s="21" t="s">
        <v>612</v>
      </c>
      <c r="H51" s="20" t="s">
        <v>58</v>
      </c>
      <c r="I51" s="20"/>
      <c r="J51" s="32"/>
      <c r="K51" s="32"/>
      <c r="L51" s="32"/>
      <c r="M51" s="32"/>
      <c r="N51" s="32" t="s">
        <v>613</v>
      </c>
      <c r="O51" s="32"/>
      <c r="P51" s="32"/>
      <c r="Q51" s="20" t="s">
        <v>52</v>
      </c>
      <c r="R51" s="32"/>
      <c r="S51" s="36"/>
      <c r="T51" s="22" t="s">
        <v>614</v>
      </c>
      <c r="U51" s="62"/>
      <c r="V51" s="36"/>
      <c r="W51" s="36"/>
      <c r="X51" s="32">
        <v>22.2948</v>
      </c>
      <c r="Y51" s="36"/>
      <c r="Z51" s="36"/>
      <c r="AA51" s="20"/>
    </row>
    <row r="52" ht="61.95" customHeight="1" spans="1:27">
      <c r="A52" s="20"/>
      <c r="B52" s="21"/>
      <c r="C52" s="21"/>
      <c r="D52" s="21"/>
      <c r="E52" s="21"/>
      <c r="F52" s="21" t="s">
        <v>141</v>
      </c>
      <c r="G52" s="21" t="s">
        <v>615</v>
      </c>
      <c r="H52" s="20" t="s">
        <v>58</v>
      </c>
      <c r="I52" s="20"/>
      <c r="J52" s="32"/>
      <c r="K52" s="32"/>
      <c r="L52" s="32"/>
      <c r="M52" s="32"/>
      <c r="N52" s="32" t="s">
        <v>613</v>
      </c>
      <c r="O52" s="32"/>
      <c r="P52" s="32"/>
      <c r="Q52" s="20" t="s">
        <v>52</v>
      </c>
      <c r="R52" s="32"/>
      <c r="S52" s="36"/>
      <c r="T52" s="22" t="s">
        <v>616</v>
      </c>
      <c r="U52" s="62"/>
      <c r="V52" s="36"/>
      <c r="W52" s="36"/>
      <c r="X52" s="32">
        <v>27.8629</v>
      </c>
      <c r="Y52" s="36"/>
      <c r="Z52" s="36"/>
      <c r="AA52" s="20"/>
    </row>
    <row r="53" ht="61.95" customHeight="1" spans="1:27">
      <c r="A53" s="20">
        <v>29</v>
      </c>
      <c r="B53" s="21" t="s">
        <v>501</v>
      </c>
      <c r="C53" s="21"/>
      <c r="D53" s="21"/>
      <c r="E53" s="21" t="s">
        <v>617</v>
      </c>
      <c r="F53" s="21" t="s">
        <v>141</v>
      </c>
      <c r="G53" s="21" t="s">
        <v>618</v>
      </c>
      <c r="H53" s="21" t="s">
        <v>58</v>
      </c>
      <c r="I53" s="21"/>
      <c r="J53" s="32"/>
      <c r="K53" s="21"/>
      <c r="L53" s="21"/>
      <c r="M53" s="21"/>
      <c r="N53" s="21" t="s">
        <v>609</v>
      </c>
      <c r="O53" s="21"/>
      <c r="P53" s="21"/>
      <c r="Q53" s="21" t="s">
        <v>52</v>
      </c>
      <c r="R53" s="21"/>
      <c r="S53" s="29"/>
      <c r="T53" s="21" t="s">
        <v>619</v>
      </c>
      <c r="U53" s="29"/>
      <c r="V53" s="29"/>
      <c r="W53" s="29"/>
      <c r="X53" s="21">
        <v>41</v>
      </c>
      <c r="Y53" s="29"/>
      <c r="Z53" s="29"/>
      <c r="AA53" s="21" t="s">
        <v>620</v>
      </c>
    </row>
    <row r="54" ht="61.95" customHeight="1" spans="1:27">
      <c r="A54" s="20">
        <v>1</v>
      </c>
      <c r="B54" s="22" t="s">
        <v>501</v>
      </c>
      <c r="C54" s="21" t="s">
        <v>621</v>
      </c>
      <c r="D54" s="21" t="s">
        <v>622</v>
      </c>
      <c r="E54" s="21" t="s">
        <v>623</v>
      </c>
      <c r="F54" s="21" t="s">
        <v>141</v>
      </c>
      <c r="G54" s="21" t="s">
        <v>608</v>
      </c>
      <c r="H54" s="21" t="s">
        <v>58</v>
      </c>
      <c r="I54" s="21"/>
      <c r="J54" s="21"/>
      <c r="K54" s="21"/>
      <c r="L54" s="21"/>
      <c r="M54" s="21"/>
      <c r="N54" s="21" t="s">
        <v>609</v>
      </c>
      <c r="O54" s="21"/>
      <c r="P54" s="21"/>
      <c r="Q54" s="21" t="s">
        <v>52</v>
      </c>
      <c r="R54" s="21"/>
      <c r="S54" s="29"/>
      <c r="T54" s="21" t="s">
        <v>624</v>
      </c>
      <c r="U54" s="29"/>
      <c r="V54" s="29"/>
      <c r="W54" s="29"/>
      <c r="X54" s="21">
        <v>20</v>
      </c>
      <c r="Y54" s="29"/>
      <c r="Z54" s="29"/>
      <c r="AA54" s="21" t="s">
        <v>608</v>
      </c>
    </row>
    <row r="55" ht="61.95" customHeight="1" spans="1:27">
      <c r="A55" s="20">
        <v>2</v>
      </c>
      <c r="B55" s="22" t="s">
        <v>501</v>
      </c>
      <c r="C55" s="21"/>
      <c r="D55" s="21"/>
      <c r="E55" s="21" t="s">
        <v>625</v>
      </c>
      <c r="F55" s="21" t="s">
        <v>141</v>
      </c>
      <c r="G55" s="21" t="s">
        <v>626</v>
      </c>
      <c r="H55" s="21" t="s">
        <v>58</v>
      </c>
      <c r="I55" s="21" t="s">
        <v>627</v>
      </c>
      <c r="J55" s="21"/>
      <c r="K55" s="21"/>
      <c r="L55" s="21"/>
      <c r="M55" s="21"/>
      <c r="N55" s="21" t="s">
        <v>627</v>
      </c>
      <c r="O55" s="21"/>
      <c r="P55" s="21"/>
      <c r="Q55" s="21" t="s">
        <v>52</v>
      </c>
      <c r="R55" s="21"/>
      <c r="S55" s="21" t="s">
        <v>89</v>
      </c>
      <c r="T55" s="21" t="s">
        <v>628</v>
      </c>
      <c r="U55" s="29"/>
      <c r="V55" s="21" t="s">
        <v>89</v>
      </c>
      <c r="W55" s="21"/>
      <c r="X55" s="21">
        <v>58</v>
      </c>
      <c r="Y55" s="29"/>
      <c r="Z55" s="21"/>
      <c r="AA55" s="20"/>
    </row>
    <row r="56" ht="61.95" customHeight="1" spans="1:27">
      <c r="A56" s="20">
        <v>3</v>
      </c>
      <c r="B56" s="22" t="s">
        <v>501</v>
      </c>
      <c r="C56" s="21"/>
      <c r="D56" s="21"/>
      <c r="E56" s="21" t="s">
        <v>629</v>
      </c>
      <c r="F56" s="21" t="s">
        <v>141</v>
      </c>
      <c r="G56" s="21" t="s">
        <v>630</v>
      </c>
      <c r="H56" s="21" t="s">
        <v>58</v>
      </c>
      <c r="I56" s="21" t="s">
        <v>631</v>
      </c>
      <c r="J56" s="21"/>
      <c r="K56" s="21"/>
      <c r="L56" s="21"/>
      <c r="M56" s="21"/>
      <c r="N56" s="21" t="s">
        <v>627</v>
      </c>
      <c r="O56" s="21"/>
      <c r="P56" s="21"/>
      <c r="Q56" s="21" t="s">
        <v>52</v>
      </c>
      <c r="R56" s="21"/>
      <c r="S56" s="21" t="s">
        <v>632</v>
      </c>
      <c r="T56" s="21" t="s">
        <v>633</v>
      </c>
      <c r="U56" s="29"/>
      <c r="V56" s="21" t="s">
        <v>524</v>
      </c>
      <c r="W56" s="21">
        <v>9</v>
      </c>
      <c r="X56" s="21">
        <v>390</v>
      </c>
      <c r="Y56" s="29"/>
      <c r="Z56" s="21">
        <v>8</v>
      </c>
      <c r="AA56" s="21"/>
    </row>
    <row r="57" ht="146.4" customHeight="1" spans="1:27">
      <c r="A57" s="20">
        <v>4</v>
      </c>
      <c r="B57" s="22" t="s">
        <v>501</v>
      </c>
      <c r="C57" s="21" t="s">
        <v>621</v>
      </c>
      <c r="D57" s="21" t="s">
        <v>622</v>
      </c>
      <c r="E57" s="21" t="s">
        <v>634</v>
      </c>
      <c r="F57" s="21" t="s">
        <v>141</v>
      </c>
      <c r="G57" s="21" t="s">
        <v>89</v>
      </c>
      <c r="H57" s="20" t="s">
        <v>58</v>
      </c>
      <c r="I57" s="20"/>
      <c r="J57" s="32"/>
      <c r="K57" s="32"/>
      <c r="L57" s="32"/>
      <c r="M57" s="32"/>
      <c r="N57" s="21" t="s">
        <v>627</v>
      </c>
      <c r="O57" s="32"/>
      <c r="P57" s="32"/>
      <c r="Q57" s="21" t="s">
        <v>52</v>
      </c>
      <c r="R57" s="32"/>
      <c r="S57" s="20" t="s">
        <v>89</v>
      </c>
      <c r="T57" s="21" t="s">
        <v>635</v>
      </c>
      <c r="U57" s="29"/>
      <c r="V57" s="20" t="s">
        <v>89</v>
      </c>
      <c r="W57" s="32"/>
      <c r="X57" s="20">
        <v>50</v>
      </c>
      <c r="Y57" s="63"/>
      <c r="Z57" s="32"/>
      <c r="AA57" s="33" t="s">
        <v>636</v>
      </c>
    </row>
    <row r="58" ht="61.95" customHeight="1" spans="1:27">
      <c r="A58" s="20">
        <v>5</v>
      </c>
      <c r="B58" s="22" t="s">
        <v>501</v>
      </c>
      <c r="C58" s="21"/>
      <c r="D58" s="21"/>
      <c r="E58" s="21" t="s">
        <v>637</v>
      </c>
      <c r="F58" s="21" t="s">
        <v>141</v>
      </c>
      <c r="G58" s="21" t="s">
        <v>638</v>
      </c>
      <c r="H58" s="21" t="s">
        <v>58</v>
      </c>
      <c r="I58" s="21"/>
      <c r="J58" s="21"/>
      <c r="K58" s="21"/>
      <c r="L58" s="21"/>
      <c r="M58" s="21"/>
      <c r="N58" s="21" t="s">
        <v>609</v>
      </c>
      <c r="O58" s="21"/>
      <c r="P58" s="21"/>
      <c r="Q58" s="21" t="s">
        <v>52</v>
      </c>
      <c r="R58" s="21"/>
      <c r="S58" s="29"/>
      <c r="T58" s="21" t="s">
        <v>639</v>
      </c>
      <c r="U58" s="29"/>
      <c r="V58" s="29"/>
      <c r="W58" s="29"/>
      <c r="X58" s="21">
        <v>32</v>
      </c>
      <c r="Y58" s="29"/>
      <c r="Z58" s="29"/>
      <c r="AA58" s="21" t="s">
        <v>640</v>
      </c>
    </row>
    <row r="59" ht="39" customHeight="1" spans="1:27">
      <c r="A59" s="20"/>
      <c r="B59" s="22"/>
      <c r="C59" s="21"/>
      <c r="D59" s="21"/>
      <c r="E59" s="21"/>
      <c r="F59" s="21"/>
      <c r="G59" s="21"/>
      <c r="H59" s="21"/>
      <c r="I59" s="21"/>
      <c r="J59" s="21"/>
      <c r="K59" s="21"/>
      <c r="L59" s="21"/>
      <c r="M59" s="21"/>
      <c r="N59" s="21"/>
      <c r="O59" s="21"/>
      <c r="P59" s="21"/>
      <c r="Q59" s="21"/>
      <c r="R59" s="21"/>
      <c r="S59" s="21"/>
      <c r="T59" s="21"/>
      <c r="U59" s="21"/>
      <c r="V59" s="21"/>
      <c r="W59" s="21"/>
      <c r="X59" s="21"/>
      <c r="Y59" s="21"/>
      <c r="Z59" s="21"/>
      <c r="AA59" s="20"/>
    </row>
    <row r="60" ht="30" customHeight="1" spans="1:27">
      <c r="A60" s="32" t="s">
        <v>142</v>
      </c>
      <c r="B60" s="22"/>
      <c r="C60" s="32"/>
      <c r="D60" s="32"/>
      <c r="E60" s="32"/>
      <c r="F60" s="32"/>
      <c r="G60" s="21"/>
      <c r="H60" s="21"/>
      <c r="I60" s="21"/>
      <c r="J60" s="21"/>
      <c r="K60" s="21"/>
      <c r="L60" s="21"/>
      <c r="M60" s="21"/>
      <c r="N60" s="21"/>
      <c r="O60" s="21"/>
      <c r="P60" s="21"/>
      <c r="Q60" s="21"/>
      <c r="R60" s="21"/>
      <c r="S60" s="21"/>
      <c r="T60" s="21"/>
      <c r="U60" s="21"/>
      <c r="V60" s="21"/>
      <c r="W60" s="21"/>
      <c r="X60" s="21"/>
      <c r="Y60" s="21"/>
      <c r="Z60" s="21"/>
      <c r="AA60" s="20"/>
    </row>
    <row r="61" ht="39" customHeight="1" spans="1:27">
      <c r="A61" s="20"/>
      <c r="B61" s="22"/>
      <c r="C61" s="21"/>
      <c r="D61" s="21"/>
      <c r="E61" s="21"/>
      <c r="F61" s="21"/>
      <c r="G61" s="21"/>
      <c r="H61" s="21"/>
      <c r="I61" s="21"/>
      <c r="J61" s="21"/>
      <c r="K61" s="21"/>
      <c r="L61" s="21"/>
      <c r="M61" s="21"/>
      <c r="N61" s="21"/>
      <c r="O61" s="21"/>
      <c r="P61" s="21"/>
      <c r="Q61" s="21"/>
      <c r="R61" s="21"/>
      <c r="S61" s="21"/>
      <c r="T61" s="21"/>
      <c r="U61" s="21"/>
      <c r="V61" s="21"/>
      <c r="W61" s="21"/>
      <c r="X61" s="21"/>
      <c r="Y61" s="21"/>
      <c r="Z61" s="21"/>
      <c r="AA61" s="20"/>
    </row>
    <row r="62" ht="39" customHeight="1" spans="1:27">
      <c r="A62" s="52" t="s">
        <v>145</v>
      </c>
      <c r="B62" s="53"/>
      <c r="C62" s="52"/>
      <c r="D62" s="21"/>
      <c r="E62" s="21"/>
      <c r="F62" s="21"/>
      <c r="G62" s="21"/>
      <c r="H62" s="21"/>
      <c r="I62" s="21"/>
      <c r="J62" s="21"/>
      <c r="K62" s="21"/>
      <c r="L62" s="21"/>
      <c r="M62" s="21"/>
      <c r="N62" s="21"/>
      <c r="O62" s="21"/>
      <c r="P62" s="21"/>
      <c r="Q62" s="21"/>
      <c r="R62" s="21"/>
      <c r="S62" s="21"/>
      <c r="T62" s="21"/>
      <c r="U62" s="21"/>
      <c r="V62" s="21"/>
      <c r="W62" s="21"/>
      <c r="X62" s="21"/>
      <c r="Y62" s="21"/>
      <c r="Z62" s="21"/>
      <c r="AA62" s="20"/>
    </row>
    <row r="63" ht="63" customHeight="1" spans="1:27">
      <c r="A63" s="20"/>
      <c r="B63" s="21" t="s">
        <v>641</v>
      </c>
      <c r="C63" s="21"/>
      <c r="D63" s="21"/>
      <c r="E63" s="21"/>
      <c r="F63" s="21" t="s">
        <v>642</v>
      </c>
      <c r="G63" s="21" t="s">
        <v>643</v>
      </c>
      <c r="H63" s="21"/>
      <c r="I63" s="21" t="s">
        <v>128</v>
      </c>
      <c r="J63" s="21" t="s">
        <v>52</v>
      </c>
      <c r="K63" s="21"/>
      <c r="L63" s="21"/>
      <c r="M63" s="21"/>
      <c r="N63" s="21"/>
      <c r="O63" s="21"/>
      <c r="P63" s="21"/>
      <c r="Q63" s="21" t="s">
        <v>52</v>
      </c>
      <c r="R63" s="21"/>
      <c r="S63" s="21" t="s">
        <v>89</v>
      </c>
      <c r="T63" s="21" t="s">
        <v>584</v>
      </c>
      <c r="U63" s="29"/>
      <c r="V63" s="21" t="s">
        <v>84</v>
      </c>
      <c r="W63" s="29"/>
      <c r="X63" s="21">
        <v>376.34</v>
      </c>
      <c r="Y63" s="29"/>
      <c r="Z63" s="21">
        <v>7.5</v>
      </c>
      <c r="AA63" s="21" t="s">
        <v>449</v>
      </c>
    </row>
    <row r="64" ht="33" customHeight="1" spans="1:27">
      <c r="A64" s="6" t="s">
        <v>146</v>
      </c>
      <c r="C64" s="6"/>
      <c r="D64" s="6"/>
      <c r="G64" s="6"/>
      <c r="H64" s="6"/>
      <c r="I64" s="6"/>
      <c r="J64" s="6"/>
      <c r="K64" s="6"/>
      <c r="L64" s="6"/>
      <c r="M64" s="6"/>
      <c r="N64" s="6"/>
      <c r="O64" s="6"/>
      <c r="P64" s="6"/>
      <c r="Q64" s="6"/>
      <c r="R64" s="6"/>
      <c r="S64" s="6"/>
      <c r="T64" s="4"/>
      <c r="U64" s="6"/>
      <c r="V64" s="6"/>
      <c r="W64" s="6"/>
      <c r="X64" s="6"/>
      <c r="Y64" s="6"/>
      <c r="Z64" s="6"/>
      <c r="AA64" s="6"/>
    </row>
  </sheetData>
  <autoFilter ref="A6:AA69">
    <extLst/>
  </autoFilter>
  <mergeCells count="99">
    <mergeCell ref="A1:B1"/>
    <mergeCell ref="A2:AA2"/>
    <mergeCell ref="A3:F3"/>
    <mergeCell ref="O3:Z3"/>
    <mergeCell ref="J4:N4"/>
    <mergeCell ref="O4:R4"/>
    <mergeCell ref="S4:V4"/>
    <mergeCell ref="W4:Z4"/>
    <mergeCell ref="J6:N6"/>
    <mergeCell ref="O6:R6"/>
    <mergeCell ref="S6:V6"/>
    <mergeCell ref="W6:Z6"/>
    <mergeCell ref="A7:F7"/>
    <mergeCell ref="A60:G60"/>
    <mergeCell ref="A62:C62"/>
    <mergeCell ref="A64:AA64"/>
    <mergeCell ref="A4:A5"/>
    <mergeCell ref="A51:A52"/>
    <mergeCell ref="B4:B5"/>
    <mergeCell ref="B51:B52"/>
    <mergeCell ref="C4:C5"/>
    <mergeCell ref="C8:C17"/>
    <mergeCell ref="C18:C27"/>
    <mergeCell ref="C28:C30"/>
    <mergeCell ref="C31:C36"/>
    <mergeCell ref="C37:C41"/>
    <mergeCell ref="C42:C47"/>
    <mergeCell ref="C48:C53"/>
    <mergeCell ref="C54:C56"/>
    <mergeCell ref="C57:C58"/>
    <mergeCell ref="D4:D5"/>
    <mergeCell ref="D8:D17"/>
    <mergeCell ref="D18:D27"/>
    <mergeCell ref="D28:D30"/>
    <mergeCell ref="D31:D36"/>
    <mergeCell ref="D37:D41"/>
    <mergeCell ref="D42:D47"/>
    <mergeCell ref="D48:D53"/>
    <mergeCell ref="D54:D56"/>
    <mergeCell ref="D57:D58"/>
    <mergeCell ref="E4:E5"/>
    <mergeCell ref="E51:E52"/>
    <mergeCell ref="F4:F5"/>
    <mergeCell ref="G4:G5"/>
    <mergeCell ref="G16:G17"/>
    <mergeCell ref="G18:G19"/>
    <mergeCell ref="G29:G30"/>
    <mergeCell ref="G40:G42"/>
    <mergeCell ref="G46:G47"/>
    <mergeCell ref="G48:G49"/>
    <mergeCell ref="H4:H5"/>
    <mergeCell ref="H16:H17"/>
    <mergeCell ref="H18:H19"/>
    <mergeCell ref="H29:H30"/>
    <mergeCell ref="I4:I5"/>
    <mergeCell ref="I16:I17"/>
    <mergeCell ref="I18:I19"/>
    <mergeCell ref="I29:I30"/>
    <mergeCell ref="J16:J17"/>
    <mergeCell ref="J18:J19"/>
    <mergeCell ref="J29:J30"/>
    <mergeCell ref="K29:K30"/>
    <mergeCell ref="L29:L30"/>
    <mergeCell ref="M29:M30"/>
    <mergeCell ref="N29:N30"/>
    <mergeCell ref="O29:O30"/>
    <mergeCell ref="P29:P30"/>
    <mergeCell ref="Q16:Q17"/>
    <mergeCell ref="Q18:Q19"/>
    <mergeCell ref="Q29:Q30"/>
    <mergeCell ref="R29:R30"/>
    <mergeCell ref="S16:S17"/>
    <mergeCell ref="S18:S19"/>
    <mergeCell ref="S29:S30"/>
    <mergeCell ref="T16:T17"/>
    <mergeCell ref="T18:T19"/>
    <mergeCell ref="T29:T30"/>
    <mergeCell ref="V16:V17"/>
    <mergeCell ref="V18:V19"/>
    <mergeCell ref="V29:V30"/>
    <mergeCell ref="W18:W19"/>
    <mergeCell ref="W29:W30"/>
    <mergeCell ref="W40:W42"/>
    <mergeCell ref="W43:W45"/>
    <mergeCell ref="W46:W47"/>
    <mergeCell ref="X16:X17"/>
    <mergeCell ref="X18:X19"/>
    <mergeCell ref="X29:X30"/>
    <mergeCell ref="X40:X42"/>
    <mergeCell ref="X43:X45"/>
    <mergeCell ref="X46:X47"/>
    <mergeCell ref="Z16:Z17"/>
    <mergeCell ref="Z18:Z19"/>
    <mergeCell ref="Z29:Z30"/>
    <mergeCell ref="Z40:Z42"/>
    <mergeCell ref="Z43:Z45"/>
    <mergeCell ref="Z46:Z47"/>
    <mergeCell ref="AA4:AA5"/>
    <mergeCell ref="AA29:AA30"/>
  </mergeCells>
  <printOptions horizontalCentered="1"/>
  <pageMargins left="0.433070866141732" right="0.433070866141732" top="0.47244094488189" bottom="0.590551181102362" header="0.118110236220472" footer="0.31496062992126"/>
  <pageSetup paperSize="9" scale="70" orientation="landscape"/>
  <headerFooter alignWithMargins="0" scaleWithDoc="0">
    <oddFooter>&amp;C第 &amp;P 页，共 &amp;N 页</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75"/>
  <sheetViews>
    <sheetView zoomScale="70" zoomScaleNormal="70" workbookViewId="0">
      <pane ySplit="5" topLeftCell="A6" activePane="bottomLeft" state="frozen"/>
      <selection/>
      <selection pane="bottomLeft" activeCell="T54" sqref="T54"/>
    </sheetView>
  </sheetViews>
  <sheetFormatPr defaultColWidth="9" defaultRowHeight="12"/>
  <cols>
    <col min="1" max="1" width="2.7" style="5" customWidth="1"/>
    <col min="2" max="2" width="8" style="4" customWidth="1"/>
    <col min="3" max="3" width="5.9" style="5" customWidth="1"/>
    <col min="4" max="4" width="4.6" style="5" customWidth="1"/>
    <col min="5" max="5" width="15.6" style="4" customWidth="1"/>
    <col min="6" max="6" width="7.9" style="5" customWidth="1"/>
    <col min="7" max="7" width="15.1" style="4" customWidth="1"/>
    <col min="8" max="8" width="9.4" style="4" customWidth="1"/>
    <col min="9" max="9" width="9.6" style="4" customWidth="1"/>
    <col min="10" max="13" width="4.5" style="4" customWidth="1"/>
    <col min="14" max="14" width="5.6" style="4" customWidth="1"/>
    <col min="15" max="15" width="4.2" style="4" customWidth="1"/>
    <col min="16" max="16" width="4.6" style="4" customWidth="1"/>
    <col min="17" max="17" width="3.3" style="4" customWidth="1"/>
    <col min="18" max="18" width="7.2" style="4" customWidth="1"/>
    <col min="19" max="22" width="10.9" style="4" customWidth="1"/>
    <col min="23" max="23" width="5.5" style="4" customWidth="1"/>
    <col min="24" max="25" width="6.8" style="4" customWidth="1"/>
    <col min="26" max="26" width="5.9" style="4" customWidth="1"/>
    <col min="27" max="27" width="6.6" style="4" customWidth="1"/>
    <col min="28" max="16384" width="9" style="5"/>
  </cols>
  <sheetData>
    <row r="1" s="60" customFormat="1" ht="15" customHeight="1" spans="1:5">
      <c r="A1" s="49" t="s">
        <v>288</v>
      </c>
      <c r="B1" s="50"/>
      <c r="E1" s="168"/>
    </row>
    <row r="2" s="166" customFormat="1" ht="50" customHeight="1" spans="1:27">
      <c r="A2" s="10" t="s">
        <v>644</v>
      </c>
      <c r="B2" s="11"/>
      <c r="C2" s="10"/>
      <c r="D2" s="10"/>
      <c r="E2" s="11"/>
      <c r="F2" s="10"/>
      <c r="G2" s="11"/>
      <c r="H2" s="11"/>
      <c r="I2" s="11"/>
      <c r="J2" s="11"/>
      <c r="K2" s="11"/>
      <c r="L2" s="11"/>
      <c r="M2" s="11"/>
      <c r="N2" s="11"/>
      <c r="O2" s="11"/>
      <c r="P2" s="11"/>
      <c r="Q2" s="11"/>
      <c r="R2" s="11"/>
      <c r="S2" s="11"/>
      <c r="T2" s="11"/>
      <c r="U2" s="11"/>
      <c r="V2" s="11"/>
      <c r="W2" s="11"/>
      <c r="X2" s="11"/>
      <c r="Y2" s="11"/>
      <c r="Z2" s="11"/>
      <c r="AA2" s="11"/>
    </row>
    <row r="3" s="61" customFormat="1" ht="40" customHeight="1" spans="1:27">
      <c r="A3" s="12" t="s">
        <v>645</v>
      </c>
      <c r="B3" s="51"/>
      <c r="C3" s="12"/>
      <c r="D3" s="12"/>
      <c r="E3" s="51"/>
      <c r="F3" s="12"/>
      <c r="G3" s="169"/>
      <c r="H3" s="169"/>
      <c r="I3" s="169"/>
      <c r="J3" s="171"/>
      <c r="K3" s="171"/>
      <c r="L3" s="171"/>
      <c r="M3" s="171"/>
      <c r="N3" s="171"/>
      <c r="O3" s="2" t="s">
        <v>3</v>
      </c>
      <c r="P3" s="2"/>
      <c r="Q3" s="2"/>
      <c r="R3" s="2"/>
      <c r="S3" s="2"/>
      <c r="T3" s="2"/>
      <c r="U3" s="2"/>
      <c r="V3" s="2"/>
      <c r="W3" s="2"/>
      <c r="X3" s="2"/>
      <c r="Y3" s="2"/>
      <c r="Z3" s="2"/>
      <c r="AA3" s="169"/>
    </row>
    <row r="4" s="167" customFormat="1" ht="19.05" customHeight="1" spans="1:27">
      <c r="A4" s="14" t="s">
        <v>4</v>
      </c>
      <c r="B4" s="14" t="s">
        <v>5</v>
      </c>
      <c r="C4" s="14" t="s">
        <v>6</v>
      </c>
      <c r="D4" s="14" t="s">
        <v>7</v>
      </c>
      <c r="E4" s="14" t="s">
        <v>8</v>
      </c>
      <c r="F4" s="14" t="s">
        <v>9</v>
      </c>
      <c r="G4" s="14" t="s">
        <v>10</v>
      </c>
      <c r="H4" s="14" t="s">
        <v>11</v>
      </c>
      <c r="I4" s="14" t="s">
        <v>12</v>
      </c>
      <c r="J4" s="14" t="s">
        <v>13</v>
      </c>
      <c r="K4" s="14"/>
      <c r="L4" s="14"/>
      <c r="M4" s="14"/>
      <c r="N4" s="14"/>
      <c r="O4" s="14" t="s">
        <v>14</v>
      </c>
      <c r="P4" s="14"/>
      <c r="Q4" s="14"/>
      <c r="R4" s="14"/>
      <c r="S4" s="14" t="s">
        <v>15</v>
      </c>
      <c r="T4" s="14"/>
      <c r="U4" s="14"/>
      <c r="V4" s="14"/>
      <c r="W4" s="14" t="s">
        <v>16</v>
      </c>
      <c r="X4" s="14"/>
      <c r="Y4" s="14"/>
      <c r="Z4" s="14"/>
      <c r="AA4" s="14" t="s">
        <v>17</v>
      </c>
    </row>
    <row r="5" s="167" customFormat="1" ht="58.95" customHeight="1" spans="1:27">
      <c r="A5" s="14"/>
      <c r="B5" s="14"/>
      <c r="C5" s="14"/>
      <c r="D5" s="14"/>
      <c r="E5" s="14"/>
      <c r="F5" s="14"/>
      <c r="G5" s="14"/>
      <c r="H5" s="14"/>
      <c r="I5" s="14"/>
      <c r="J5" s="14" t="s">
        <v>18</v>
      </c>
      <c r="K5" s="14" t="s">
        <v>19</v>
      </c>
      <c r="L5" s="14" t="s">
        <v>20</v>
      </c>
      <c r="M5" s="14" t="s">
        <v>21</v>
      </c>
      <c r="N5" s="14" t="s">
        <v>22</v>
      </c>
      <c r="O5" s="14" t="s">
        <v>23</v>
      </c>
      <c r="P5" s="14" t="s">
        <v>24</v>
      </c>
      <c r="Q5" s="14" t="s">
        <v>25</v>
      </c>
      <c r="R5" s="14" t="s">
        <v>22</v>
      </c>
      <c r="S5" s="28" t="s">
        <v>26</v>
      </c>
      <c r="T5" s="28" t="s">
        <v>27</v>
      </c>
      <c r="U5" s="28" t="s">
        <v>28</v>
      </c>
      <c r="V5" s="28" t="s">
        <v>29</v>
      </c>
      <c r="W5" s="28" t="s">
        <v>26</v>
      </c>
      <c r="X5" s="28" t="s">
        <v>27</v>
      </c>
      <c r="Y5" s="28" t="s">
        <v>28</v>
      </c>
      <c r="Z5" s="28" t="s">
        <v>29</v>
      </c>
      <c r="AA5" s="14"/>
    </row>
    <row r="6" s="167" customFormat="1" ht="10.05" customHeight="1" spans="1:27">
      <c r="A6" s="14" t="s">
        <v>30</v>
      </c>
      <c r="B6" s="14" t="s">
        <v>31</v>
      </c>
      <c r="C6" s="14" t="s">
        <v>32</v>
      </c>
      <c r="D6" s="14" t="s">
        <v>33</v>
      </c>
      <c r="E6" s="14" t="s">
        <v>34</v>
      </c>
      <c r="F6" s="14" t="s">
        <v>35</v>
      </c>
      <c r="G6" s="14" t="s">
        <v>36</v>
      </c>
      <c r="H6" s="14" t="s">
        <v>37</v>
      </c>
      <c r="I6" s="14" t="s">
        <v>38</v>
      </c>
      <c r="J6" s="14" t="s">
        <v>39</v>
      </c>
      <c r="K6" s="14"/>
      <c r="L6" s="14"/>
      <c r="M6" s="14"/>
      <c r="N6" s="14"/>
      <c r="O6" s="14" t="s">
        <v>40</v>
      </c>
      <c r="P6" s="14"/>
      <c r="Q6" s="14"/>
      <c r="R6" s="14"/>
      <c r="S6" s="14" t="s">
        <v>41</v>
      </c>
      <c r="T6" s="14"/>
      <c r="U6" s="14"/>
      <c r="V6" s="14"/>
      <c r="W6" s="14" t="s">
        <v>42</v>
      </c>
      <c r="X6" s="14"/>
      <c r="Y6" s="14"/>
      <c r="Z6" s="14"/>
      <c r="AA6" s="14"/>
    </row>
    <row r="7" s="167" customFormat="1" ht="28.95" customHeight="1" spans="1:27">
      <c r="A7" s="99" t="s">
        <v>43</v>
      </c>
      <c r="B7" s="98"/>
      <c r="C7" s="99"/>
      <c r="D7" s="99"/>
      <c r="E7" s="98"/>
      <c r="F7" s="99"/>
      <c r="G7" s="98"/>
      <c r="H7" s="14"/>
      <c r="I7" s="14"/>
      <c r="J7" s="14"/>
      <c r="K7" s="14"/>
      <c r="L7" s="14"/>
      <c r="M7" s="14"/>
      <c r="N7" s="14"/>
      <c r="O7" s="14"/>
      <c r="P7" s="14"/>
      <c r="Q7" s="14"/>
      <c r="R7" s="14"/>
      <c r="S7" s="28"/>
      <c r="T7" s="28"/>
      <c r="U7" s="28"/>
      <c r="V7" s="28"/>
      <c r="W7" s="28"/>
      <c r="X7" s="28"/>
      <c r="Y7" s="28"/>
      <c r="Z7" s="28"/>
      <c r="AA7" s="14"/>
    </row>
    <row r="8" s="167" customFormat="1" ht="42" customHeight="1" spans="1:27">
      <c r="A8" s="20">
        <v>1</v>
      </c>
      <c r="B8" s="21" t="s">
        <v>646</v>
      </c>
      <c r="C8" s="21" t="s">
        <v>45</v>
      </c>
      <c r="D8" s="21" t="s">
        <v>46</v>
      </c>
      <c r="E8" s="21" t="s">
        <v>647</v>
      </c>
      <c r="F8" s="21" t="s">
        <v>48</v>
      </c>
      <c r="G8" s="21" t="s">
        <v>648</v>
      </c>
      <c r="H8" s="21" t="s">
        <v>58</v>
      </c>
      <c r="I8" s="21" t="s">
        <v>649</v>
      </c>
      <c r="J8" s="172" t="s">
        <v>650</v>
      </c>
      <c r="K8" s="21"/>
      <c r="L8" s="21"/>
      <c r="M8" s="21"/>
      <c r="N8" s="21"/>
      <c r="O8" s="21"/>
      <c r="P8" s="21"/>
      <c r="Q8" s="170" t="s">
        <v>52</v>
      </c>
      <c r="R8" s="21"/>
      <c r="S8" s="149" t="s">
        <v>651</v>
      </c>
      <c r="T8" s="149" t="s">
        <v>652</v>
      </c>
      <c r="U8" s="173"/>
      <c r="V8" s="149" t="s">
        <v>653</v>
      </c>
      <c r="W8" s="149">
        <v>100.5</v>
      </c>
      <c r="X8" s="149">
        <v>8730.886</v>
      </c>
      <c r="Y8" s="173"/>
      <c r="Z8" s="149">
        <v>78.07</v>
      </c>
      <c r="AA8" s="21" t="s">
        <v>654</v>
      </c>
    </row>
    <row r="9" ht="42" customHeight="1" spans="1:28">
      <c r="A9" s="20">
        <v>2</v>
      </c>
      <c r="B9" s="21" t="s">
        <v>646</v>
      </c>
      <c r="C9" s="21"/>
      <c r="D9" s="21"/>
      <c r="E9" s="21" t="s">
        <v>655</v>
      </c>
      <c r="F9" s="21" t="s">
        <v>48</v>
      </c>
      <c r="G9" s="21"/>
      <c r="H9" s="21" t="s">
        <v>58</v>
      </c>
      <c r="I9" s="21" t="s">
        <v>649</v>
      </c>
      <c r="J9" s="172" t="s">
        <v>650</v>
      </c>
      <c r="K9" s="22"/>
      <c r="L9" s="22"/>
      <c r="M9" s="22"/>
      <c r="N9" s="22"/>
      <c r="O9" s="22"/>
      <c r="P9" s="22"/>
      <c r="Q9" s="170" t="s">
        <v>52</v>
      </c>
      <c r="R9" s="22"/>
      <c r="S9" s="149"/>
      <c r="T9" s="149"/>
      <c r="U9" s="173"/>
      <c r="V9" s="149"/>
      <c r="W9" s="149"/>
      <c r="X9" s="149"/>
      <c r="Y9" s="173"/>
      <c r="Z9" s="149"/>
      <c r="AA9" s="21"/>
      <c r="AB9" s="167"/>
    </row>
    <row r="10" ht="42" customHeight="1" spans="1:28">
      <c r="A10" s="20">
        <v>5</v>
      </c>
      <c r="B10" s="21" t="s">
        <v>646</v>
      </c>
      <c r="C10" s="21"/>
      <c r="D10" s="21"/>
      <c r="E10" s="21" t="s">
        <v>656</v>
      </c>
      <c r="F10" s="21" t="s">
        <v>48</v>
      </c>
      <c r="G10" s="21"/>
      <c r="H10" s="21" t="s">
        <v>58</v>
      </c>
      <c r="I10" s="21" t="s">
        <v>649</v>
      </c>
      <c r="J10" s="172" t="s">
        <v>650</v>
      </c>
      <c r="K10" s="22"/>
      <c r="L10" s="22"/>
      <c r="M10" s="22"/>
      <c r="N10" s="22"/>
      <c r="O10" s="22"/>
      <c r="P10" s="22"/>
      <c r="Q10" s="170" t="s">
        <v>52</v>
      </c>
      <c r="R10" s="22"/>
      <c r="S10" s="149"/>
      <c r="T10" s="149"/>
      <c r="U10" s="173"/>
      <c r="V10" s="149"/>
      <c r="W10" s="149"/>
      <c r="X10" s="149"/>
      <c r="Y10" s="173"/>
      <c r="Z10" s="149"/>
      <c r="AA10" s="21"/>
      <c r="AB10" s="167"/>
    </row>
    <row r="11" ht="54" customHeight="1" spans="1:28">
      <c r="A11" s="20">
        <v>3</v>
      </c>
      <c r="B11" s="21" t="s">
        <v>646</v>
      </c>
      <c r="C11" s="21"/>
      <c r="D11" s="21"/>
      <c r="E11" s="21" t="s">
        <v>657</v>
      </c>
      <c r="F11" s="21" t="s">
        <v>48</v>
      </c>
      <c r="G11" s="170" t="s">
        <v>658</v>
      </c>
      <c r="H11" s="170" t="s">
        <v>58</v>
      </c>
      <c r="I11" s="170" t="s">
        <v>659</v>
      </c>
      <c r="J11" s="170" t="s">
        <v>58</v>
      </c>
      <c r="K11" s="170"/>
      <c r="L11" s="170"/>
      <c r="M11" s="170"/>
      <c r="N11" s="170"/>
      <c r="O11" s="170"/>
      <c r="P11" s="170"/>
      <c r="Q11" s="170" t="s">
        <v>52</v>
      </c>
      <c r="R11" s="170"/>
      <c r="S11" s="170" t="s">
        <v>660</v>
      </c>
      <c r="T11" s="170" t="s">
        <v>661</v>
      </c>
      <c r="U11" s="174"/>
      <c r="V11" s="170" t="s">
        <v>653</v>
      </c>
      <c r="W11" s="170">
        <v>18.7</v>
      </c>
      <c r="X11" s="170">
        <v>4409.061</v>
      </c>
      <c r="Y11" s="174"/>
      <c r="Z11" s="170">
        <v>67</v>
      </c>
      <c r="AA11" s="170"/>
      <c r="AB11" s="167"/>
    </row>
    <row r="12" ht="101.4" customHeight="1" spans="1:28">
      <c r="A12" s="20">
        <v>4</v>
      </c>
      <c r="B12" s="21" t="s">
        <v>646</v>
      </c>
      <c r="C12" s="21"/>
      <c r="D12" s="21"/>
      <c r="E12" s="21" t="s">
        <v>662</v>
      </c>
      <c r="F12" s="21" t="s">
        <v>48</v>
      </c>
      <c r="G12" s="170" t="s">
        <v>663</v>
      </c>
      <c r="H12" s="170" t="s">
        <v>58</v>
      </c>
      <c r="I12" s="170" t="s">
        <v>664</v>
      </c>
      <c r="J12" s="170" t="s">
        <v>58</v>
      </c>
      <c r="K12" s="170"/>
      <c r="L12" s="170"/>
      <c r="M12" s="170"/>
      <c r="N12" s="170"/>
      <c r="O12" s="170"/>
      <c r="P12" s="170"/>
      <c r="Q12" s="170" t="s">
        <v>52</v>
      </c>
      <c r="R12" s="170"/>
      <c r="S12" s="170" t="s">
        <v>665</v>
      </c>
      <c r="T12" s="170" t="s">
        <v>666</v>
      </c>
      <c r="U12" s="174"/>
      <c r="V12" s="170" t="s">
        <v>653</v>
      </c>
      <c r="W12" s="170">
        <v>45</v>
      </c>
      <c r="X12" s="170">
        <v>2668.8</v>
      </c>
      <c r="Y12" s="174"/>
      <c r="Z12" s="170">
        <v>15</v>
      </c>
      <c r="AA12" s="170"/>
      <c r="AB12" s="167"/>
    </row>
    <row r="13" ht="104.4" customHeight="1" spans="1:28">
      <c r="A13" s="20">
        <v>6</v>
      </c>
      <c r="B13" s="21" t="s">
        <v>646</v>
      </c>
      <c r="C13" s="21"/>
      <c r="D13" s="21"/>
      <c r="E13" s="21" t="s">
        <v>667</v>
      </c>
      <c r="F13" s="21" t="s">
        <v>48</v>
      </c>
      <c r="G13" s="170" t="s">
        <v>668</v>
      </c>
      <c r="H13" s="170" t="s">
        <v>58</v>
      </c>
      <c r="I13" s="170" t="s">
        <v>659</v>
      </c>
      <c r="J13" s="170" t="s">
        <v>58</v>
      </c>
      <c r="K13" s="170"/>
      <c r="L13" s="170"/>
      <c r="M13" s="170"/>
      <c r="N13" s="170"/>
      <c r="O13" s="170"/>
      <c r="P13" s="170"/>
      <c r="Q13" s="170"/>
      <c r="R13" s="138" t="s">
        <v>669</v>
      </c>
      <c r="S13" s="170" t="s">
        <v>65</v>
      </c>
      <c r="T13" s="170" t="s">
        <v>670</v>
      </c>
      <c r="U13" s="174"/>
      <c r="V13" s="170" t="s">
        <v>653</v>
      </c>
      <c r="W13" s="170">
        <v>19.2</v>
      </c>
      <c r="X13" s="170">
        <v>910</v>
      </c>
      <c r="Y13" s="174"/>
      <c r="Z13" s="170">
        <v>9.97</v>
      </c>
      <c r="AA13" s="170"/>
      <c r="AB13" s="167"/>
    </row>
    <row r="14" ht="54" customHeight="1" spans="1:28">
      <c r="A14" s="20">
        <v>7</v>
      </c>
      <c r="B14" s="21" t="s">
        <v>646</v>
      </c>
      <c r="C14" s="21"/>
      <c r="D14" s="21"/>
      <c r="E14" s="21" t="s">
        <v>671</v>
      </c>
      <c r="F14" s="21" t="s">
        <v>57</v>
      </c>
      <c r="G14" s="21"/>
      <c r="H14" s="20" t="s">
        <v>58</v>
      </c>
      <c r="I14" s="21" t="s">
        <v>659</v>
      </c>
      <c r="J14" s="21"/>
      <c r="K14" s="32"/>
      <c r="L14" s="32"/>
      <c r="M14" s="32"/>
      <c r="N14" s="21" t="s">
        <v>489</v>
      </c>
      <c r="O14" s="32"/>
      <c r="P14" s="32"/>
      <c r="Q14" s="170" t="s">
        <v>52</v>
      </c>
      <c r="R14" s="32"/>
      <c r="S14" s="22" t="s">
        <v>65</v>
      </c>
      <c r="T14" s="22" t="s">
        <v>672</v>
      </c>
      <c r="U14" s="62"/>
      <c r="V14" s="21" t="s">
        <v>653</v>
      </c>
      <c r="W14" s="32">
        <v>0.1</v>
      </c>
      <c r="X14" s="20">
        <v>125.16</v>
      </c>
      <c r="Y14" s="63"/>
      <c r="Z14" s="32">
        <v>2.7</v>
      </c>
      <c r="AA14" s="170"/>
      <c r="AB14" s="167"/>
    </row>
    <row r="15" ht="54" customHeight="1" spans="1:28">
      <c r="A15" s="20">
        <v>8</v>
      </c>
      <c r="B15" s="21" t="s">
        <v>646</v>
      </c>
      <c r="C15" s="21"/>
      <c r="D15" s="21"/>
      <c r="E15" s="21" t="s">
        <v>673</v>
      </c>
      <c r="F15" s="21" t="s">
        <v>57</v>
      </c>
      <c r="G15" s="21"/>
      <c r="H15" s="20" t="s">
        <v>58</v>
      </c>
      <c r="I15" s="21" t="s">
        <v>659</v>
      </c>
      <c r="J15" s="21"/>
      <c r="K15" s="32"/>
      <c r="L15" s="32"/>
      <c r="M15" s="32"/>
      <c r="N15" s="21" t="s">
        <v>489</v>
      </c>
      <c r="O15" s="32"/>
      <c r="P15" s="32"/>
      <c r="Q15" s="170" t="s">
        <v>52</v>
      </c>
      <c r="R15" s="32"/>
      <c r="S15" s="22" t="s">
        <v>65</v>
      </c>
      <c r="T15" s="22" t="s">
        <v>670</v>
      </c>
      <c r="U15" s="62"/>
      <c r="V15" s="21" t="s">
        <v>653</v>
      </c>
      <c r="W15" s="20">
        <v>3.1</v>
      </c>
      <c r="X15" s="32">
        <v>20.5</v>
      </c>
      <c r="Y15" s="36"/>
      <c r="Z15" s="20">
        <v>4.1</v>
      </c>
      <c r="AA15" s="170"/>
      <c r="AB15" s="167"/>
    </row>
    <row r="16" ht="54" customHeight="1" spans="1:28">
      <c r="A16" s="20">
        <v>9</v>
      </c>
      <c r="B16" s="21" t="s">
        <v>646</v>
      </c>
      <c r="C16" s="21"/>
      <c r="D16" s="21"/>
      <c r="E16" s="21" t="s">
        <v>674</v>
      </c>
      <c r="F16" s="21" t="s">
        <v>57</v>
      </c>
      <c r="G16" s="21"/>
      <c r="H16" s="20" t="s">
        <v>58</v>
      </c>
      <c r="I16" s="21" t="s">
        <v>659</v>
      </c>
      <c r="J16" s="21"/>
      <c r="K16" s="32"/>
      <c r="L16" s="32"/>
      <c r="M16" s="32"/>
      <c r="N16" s="21" t="s">
        <v>489</v>
      </c>
      <c r="O16" s="32"/>
      <c r="P16" s="32"/>
      <c r="Q16" s="170" t="s">
        <v>52</v>
      </c>
      <c r="R16" s="32"/>
      <c r="S16" s="22" t="s">
        <v>65</v>
      </c>
      <c r="T16" s="22" t="s">
        <v>670</v>
      </c>
      <c r="U16" s="62"/>
      <c r="V16" s="21" t="s">
        <v>653</v>
      </c>
      <c r="W16" s="20"/>
      <c r="X16" s="32">
        <v>193.2</v>
      </c>
      <c r="Y16" s="36"/>
      <c r="Z16" s="20"/>
      <c r="AA16" s="170"/>
      <c r="AB16" s="167"/>
    </row>
    <row r="17" ht="54" customHeight="1" spans="1:28">
      <c r="A17" s="20">
        <v>10</v>
      </c>
      <c r="B17" s="21" t="s">
        <v>646</v>
      </c>
      <c r="C17" s="21"/>
      <c r="D17" s="21"/>
      <c r="E17" s="21" t="s">
        <v>675</v>
      </c>
      <c r="F17" s="21" t="s">
        <v>57</v>
      </c>
      <c r="G17" s="21"/>
      <c r="H17" s="20" t="s">
        <v>58</v>
      </c>
      <c r="I17" s="21" t="s">
        <v>659</v>
      </c>
      <c r="J17" s="21"/>
      <c r="K17" s="32"/>
      <c r="L17" s="32"/>
      <c r="M17" s="32"/>
      <c r="N17" s="21" t="s">
        <v>489</v>
      </c>
      <c r="O17" s="32"/>
      <c r="P17" s="32"/>
      <c r="Q17" s="170" t="s">
        <v>52</v>
      </c>
      <c r="R17" s="32"/>
      <c r="S17" s="22" t="s">
        <v>676</v>
      </c>
      <c r="T17" s="22" t="s">
        <v>670</v>
      </c>
      <c r="U17" s="62"/>
      <c r="V17" s="21" t="s">
        <v>653</v>
      </c>
      <c r="W17" s="32">
        <v>3.5</v>
      </c>
      <c r="X17" s="32">
        <v>332</v>
      </c>
      <c r="Y17" s="36"/>
      <c r="Z17" s="32">
        <v>10</v>
      </c>
      <c r="AA17" s="170"/>
      <c r="AB17" s="167"/>
    </row>
    <row r="18" ht="54" customHeight="1" spans="1:28">
      <c r="A18" s="20">
        <v>11</v>
      </c>
      <c r="B18" s="21" t="s">
        <v>646</v>
      </c>
      <c r="C18" s="21" t="s">
        <v>45</v>
      </c>
      <c r="D18" s="21" t="s">
        <v>46</v>
      </c>
      <c r="E18" s="21" t="s">
        <v>677</v>
      </c>
      <c r="F18" s="21" t="s">
        <v>57</v>
      </c>
      <c r="G18" s="21"/>
      <c r="H18" s="20" t="s">
        <v>58</v>
      </c>
      <c r="I18" s="21" t="s">
        <v>659</v>
      </c>
      <c r="J18" s="21"/>
      <c r="K18" s="32"/>
      <c r="L18" s="32"/>
      <c r="M18" s="32"/>
      <c r="N18" s="21" t="s">
        <v>489</v>
      </c>
      <c r="O18" s="32"/>
      <c r="P18" s="32"/>
      <c r="Q18" s="170" t="s">
        <v>52</v>
      </c>
      <c r="R18" s="32"/>
      <c r="S18" s="22" t="s">
        <v>65</v>
      </c>
      <c r="T18" s="22" t="s">
        <v>670</v>
      </c>
      <c r="U18" s="62"/>
      <c r="V18" s="21" t="s">
        <v>653</v>
      </c>
      <c r="W18" s="20">
        <v>2.1</v>
      </c>
      <c r="X18" s="32">
        <v>107.8</v>
      </c>
      <c r="Y18" s="36"/>
      <c r="Z18" s="20">
        <v>2.9</v>
      </c>
      <c r="AA18" s="170"/>
      <c r="AB18" s="167"/>
    </row>
    <row r="19" ht="54" customHeight="1" spans="1:28">
      <c r="A19" s="20">
        <v>12</v>
      </c>
      <c r="B19" s="21" t="s">
        <v>646</v>
      </c>
      <c r="C19" s="21"/>
      <c r="D19" s="21"/>
      <c r="E19" s="21" t="s">
        <v>678</v>
      </c>
      <c r="F19" s="21" t="s">
        <v>57</v>
      </c>
      <c r="G19" s="21"/>
      <c r="H19" s="20" t="s">
        <v>58</v>
      </c>
      <c r="I19" s="21" t="s">
        <v>659</v>
      </c>
      <c r="J19" s="21"/>
      <c r="K19" s="32"/>
      <c r="L19" s="32"/>
      <c r="M19" s="32"/>
      <c r="N19" s="21" t="s">
        <v>489</v>
      </c>
      <c r="O19" s="32"/>
      <c r="P19" s="32"/>
      <c r="Q19" s="170" t="s">
        <v>52</v>
      </c>
      <c r="R19" s="32"/>
      <c r="S19" s="22" t="s">
        <v>65</v>
      </c>
      <c r="T19" s="22" t="s">
        <v>670</v>
      </c>
      <c r="U19" s="62"/>
      <c r="V19" s="21" t="s">
        <v>653</v>
      </c>
      <c r="W19" s="20"/>
      <c r="X19" s="32">
        <v>30.8</v>
      </c>
      <c r="Y19" s="36"/>
      <c r="Z19" s="20"/>
      <c r="AA19" s="170"/>
      <c r="AB19" s="167"/>
    </row>
    <row r="20" ht="54" customHeight="1" spans="1:28">
      <c r="A20" s="20">
        <v>13</v>
      </c>
      <c r="B20" s="21" t="s">
        <v>646</v>
      </c>
      <c r="C20" s="21"/>
      <c r="D20" s="21"/>
      <c r="E20" s="21" t="s">
        <v>679</v>
      </c>
      <c r="F20" s="21" t="s">
        <v>57</v>
      </c>
      <c r="G20" s="21"/>
      <c r="H20" s="20" t="s">
        <v>58</v>
      </c>
      <c r="I20" s="21" t="s">
        <v>659</v>
      </c>
      <c r="J20" s="21"/>
      <c r="K20" s="32"/>
      <c r="L20" s="32"/>
      <c r="M20" s="32"/>
      <c r="N20" s="21" t="s">
        <v>489</v>
      </c>
      <c r="O20" s="32"/>
      <c r="P20" s="32"/>
      <c r="Q20" s="170" t="s">
        <v>52</v>
      </c>
      <c r="R20" s="32"/>
      <c r="S20" s="22" t="s">
        <v>65</v>
      </c>
      <c r="T20" s="22" t="s">
        <v>670</v>
      </c>
      <c r="U20" s="62"/>
      <c r="V20" s="21" t="s">
        <v>653</v>
      </c>
      <c r="W20" s="20"/>
      <c r="X20" s="32">
        <v>10</v>
      </c>
      <c r="Y20" s="36"/>
      <c r="Z20" s="20"/>
      <c r="AA20" s="170"/>
      <c r="AB20" s="167"/>
    </row>
    <row r="21" ht="54" customHeight="1" spans="1:28">
      <c r="A21" s="20">
        <v>14</v>
      </c>
      <c r="B21" s="21" t="s">
        <v>646</v>
      </c>
      <c r="C21" s="21"/>
      <c r="D21" s="21"/>
      <c r="E21" s="21" t="s">
        <v>680</v>
      </c>
      <c r="F21" s="21" t="s">
        <v>57</v>
      </c>
      <c r="G21" s="21"/>
      <c r="H21" s="20" t="s">
        <v>58</v>
      </c>
      <c r="I21" s="21" t="s">
        <v>659</v>
      </c>
      <c r="J21" s="21"/>
      <c r="K21" s="32"/>
      <c r="L21" s="32"/>
      <c r="M21" s="32"/>
      <c r="N21" s="21" t="s">
        <v>489</v>
      </c>
      <c r="O21" s="32"/>
      <c r="P21" s="32"/>
      <c r="Q21" s="170" t="s">
        <v>52</v>
      </c>
      <c r="R21" s="32"/>
      <c r="S21" s="22" t="s">
        <v>65</v>
      </c>
      <c r="T21" s="22" t="s">
        <v>670</v>
      </c>
      <c r="U21" s="62"/>
      <c r="V21" s="21" t="s">
        <v>653</v>
      </c>
      <c r="W21" s="32">
        <v>11.7</v>
      </c>
      <c r="X21" s="32">
        <v>819</v>
      </c>
      <c r="Y21" s="36"/>
      <c r="Z21" s="32">
        <v>15.6</v>
      </c>
      <c r="AA21" s="170"/>
      <c r="AB21" s="167"/>
    </row>
    <row r="22" ht="76.2" customHeight="1" spans="1:28">
      <c r="A22" s="20">
        <v>16</v>
      </c>
      <c r="B22" s="21" t="s">
        <v>646</v>
      </c>
      <c r="C22" s="21"/>
      <c r="D22" s="21"/>
      <c r="E22" s="21" t="s">
        <v>681</v>
      </c>
      <c r="F22" s="21" t="s">
        <v>97</v>
      </c>
      <c r="G22" s="21" t="s">
        <v>682</v>
      </c>
      <c r="H22" s="20" t="s">
        <v>58</v>
      </c>
      <c r="I22" s="21" t="s">
        <v>683</v>
      </c>
      <c r="J22" s="32" t="s">
        <v>58</v>
      </c>
      <c r="K22" s="32"/>
      <c r="L22" s="32"/>
      <c r="M22" s="32"/>
      <c r="N22" s="32"/>
      <c r="O22" s="32"/>
      <c r="P22" s="170" t="s">
        <v>52</v>
      </c>
      <c r="Q22" s="32"/>
      <c r="R22" s="32"/>
      <c r="S22" s="21" t="s">
        <v>65</v>
      </c>
      <c r="T22" s="21" t="s">
        <v>672</v>
      </c>
      <c r="U22" s="29"/>
      <c r="V22" s="21" t="s">
        <v>653</v>
      </c>
      <c r="W22" s="20">
        <v>15</v>
      </c>
      <c r="X22" s="20">
        <v>2110</v>
      </c>
      <c r="Y22" s="63"/>
      <c r="Z22" s="20">
        <v>28.8</v>
      </c>
      <c r="AA22" s="21" t="s">
        <v>684</v>
      </c>
      <c r="AB22" s="167"/>
    </row>
    <row r="23" ht="76.2" customHeight="1" spans="1:28">
      <c r="A23" s="20">
        <v>20</v>
      </c>
      <c r="B23" s="21" t="s">
        <v>646</v>
      </c>
      <c r="C23" s="21"/>
      <c r="D23" s="21"/>
      <c r="E23" s="21" t="s">
        <v>685</v>
      </c>
      <c r="F23" s="21" t="s">
        <v>97</v>
      </c>
      <c r="G23" s="21" t="s">
        <v>682</v>
      </c>
      <c r="H23" s="20" t="s">
        <v>58</v>
      </c>
      <c r="I23" s="21" t="s">
        <v>683</v>
      </c>
      <c r="J23" s="32" t="s">
        <v>58</v>
      </c>
      <c r="K23" s="32"/>
      <c r="L23" s="32"/>
      <c r="M23" s="32"/>
      <c r="N23" s="32"/>
      <c r="O23" s="32"/>
      <c r="P23" s="32"/>
      <c r="Q23" s="170" t="s">
        <v>52</v>
      </c>
      <c r="R23" s="32"/>
      <c r="S23" s="21"/>
      <c r="T23" s="21"/>
      <c r="U23" s="29"/>
      <c r="V23" s="21"/>
      <c r="W23" s="20"/>
      <c r="X23" s="20"/>
      <c r="Y23" s="63"/>
      <c r="Z23" s="20"/>
      <c r="AA23" s="21"/>
      <c r="AB23" s="167"/>
    </row>
    <row r="24" ht="64.8" customHeight="1" spans="1:28">
      <c r="A24" s="20">
        <v>21</v>
      </c>
      <c r="B24" s="21" t="s">
        <v>646</v>
      </c>
      <c r="C24" s="21"/>
      <c r="D24" s="21"/>
      <c r="E24" s="21" t="s">
        <v>686</v>
      </c>
      <c r="F24" s="21" t="s">
        <v>97</v>
      </c>
      <c r="G24" s="21" t="s">
        <v>682</v>
      </c>
      <c r="H24" s="20" t="s">
        <v>58</v>
      </c>
      <c r="I24" s="21" t="s">
        <v>683</v>
      </c>
      <c r="J24" s="32" t="s">
        <v>58</v>
      </c>
      <c r="K24" s="32"/>
      <c r="L24" s="32"/>
      <c r="M24" s="32"/>
      <c r="N24" s="32"/>
      <c r="O24" s="32"/>
      <c r="P24" s="32"/>
      <c r="Q24" s="170" t="s">
        <v>52</v>
      </c>
      <c r="R24" s="32"/>
      <c r="S24" s="21"/>
      <c r="T24" s="21"/>
      <c r="U24" s="29"/>
      <c r="V24" s="21"/>
      <c r="W24" s="20"/>
      <c r="X24" s="20"/>
      <c r="Y24" s="63"/>
      <c r="Z24" s="20"/>
      <c r="AA24" s="21"/>
      <c r="AB24" s="167"/>
    </row>
    <row r="25" ht="64.8" customHeight="1" spans="1:28">
      <c r="A25" s="20">
        <v>22</v>
      </c>
      <c r="B25" s="21" t="s">
        <v>646</v>
      </c>
      <c r="C25" s="21"/>
      <c r="D25" s="21"/>
      <c r="E25" s="21" t="s">
        <v>687</v>
      </c>
      <c r="F25" s="21" t="s">
        <v>97</v>
      </c>
      <c r="G25" s="21" t="s">
        <v>682</v>
      </c>
      <c r="H25" s="20" t="s">
        <v>58</v>
      </c>
      <c r="I25" s="21" t="s">
        <v>683</v>
      </c>
      <c r="J25" s="32" t="s">
        <v>58</v>
      </c>
      <c r="K25" s="32"/>
      <c r="L25" s="32"/>
      <c r="M25" s="32"/>
      <c r="N25" s="32"/>
      <c r="O25" s="32"/>
      <c r="P25" s="32"/>
      <c r="Q25" s="170" t="s">
        <v>52</v>
      </c>
      <c r="R25" s="32"/>
      <c r="S25" s="21"/>
      <c r="T25" s="21"/>
      <c r="U25" s="29"/>
      <c r="V25" s="21"/>
      <c r="W25" s="20"/>
      <c r="X25" s="20"/>
      <c r="Y25" s="63"/>
      <c r="Z25" s="20"/>
      <c r="AA25" s="21"/>
      <c r="AB25" s="167"/>
    </row>
    <row r="26" ht="47.4" customHeight="1" spans="1:28">
      <c r="A26" s="20">
        <v>17</v>
      </c>
      <c r="B26" s="21" t="s">
        <v>646</v>
      </c>
      <c r="C26" s="21"/>
      <c r="D26" s="21"/>
      <c r="E26" s="21" t="s">
        <v>688</v>
      </c>
      <c r="F26" s="21" t="s">
        <v>97</v>
      </c>
      <c r="G26" s="170" t="s">
        <v>689</v>
      </c>
      <c r="H26" s="170" t="s">
        <v>58</v>
      </c>
      <c r="I26" s="170" t="s">
        <v>690</v>
      </c>
      <c r="J26" s="170" t="s">
        <v>58</v>
      </c>
      <c r="K26" s="170"/>
      <c r="L26" s="170"/>
      <c r="M26" s="170"/>
      <c r="N26" s="170"/>
      <c r="O26" s="170"/>
      <c r="P26" s="170" t="s">
        <v>52</v>
      </c>
      <c r="Q26" s="170"/>
      <c r="R26" s="170"/>
      <c r="S26" s="170" t="s">
        <v>65</v>
      </c>
      <c r="T26" s="170" t="s">
        <v>691</v>
      </c>
      <c r="U26" s="174"/>
      <c r="V26" s="170" t="s">
        <v>653</v>
      </c>
      <c r="W26" s="170">
        <v>48.5</v>
      </c>
      <c r="X26" s="170">
        <v>3001</v>
      </c>
      <c r="Y26" s="174"/>
      <c r="Z26" s="170">
        <v>41.9</v>
      </c>
      <c r="AA26" s="170"/>
      <c r="AB26" s="167"/>
    </row>
    <row r="27" ht="47.4" customHeight="1" spans="1:28">
      <c r="A27" s="20">
        <v>18</v>
      </c>
      <c r="B27" s="21" t="s">
        <v>646</v>
      </c>
      <c r="C27" s="21"/>
      <c r="D27" s="21"/>
      <c r="E27" s="21" t="s">
        <v>692</v>
      </c>
      <c r="F27" s="21" t="s">
        <v>97</v>
      </c>
      <c r="G27" s="170"/>
      <c r="H27" s="170" t="s">
        <v>58</v>
      </c>
      <c r="I27" s="170" t="s">
        <v>690</v>
      </c>
      <c r="J27" s="170" t="s">
        <v>58</v>
      </c>
      <c r="K27" s="170"/>
      <c r="L27" s="170"/>
      <c r="M27" s="170"/>
      <c r="N27" s="170"/>
      <c r="O27" s="170"/>
      <c r="P27" s="170" t="s">
        <v>52</v>
      </c>
      <c r="Q27" s="170"/>
      <c r="R27" s="170"/>
      <c r="S27" s="170"/>
      <c r="T27" s="170"/>
      <c r="U27" s="174"/>
      <c r="V27" s="170"/>
      <c r="W27" s="170"/>
      <c r="X27" s="170"/>
      <c r="Y27" s="174"/>
      <c r="Z27" s="170"/>
      <c r="AA27" s="170"/>
      <c r="AB27" s="167"/>
    </row>
    <row r="28" ht="47.4" customHeight="1" spans="1:28">
      <c r="A28" s="20">
        <v>19</v>
      </c>
      <c r="B28" s="21" t="s">
        <v>646</v>
      </c>
      <c r="C28" s="21"/>
      <c r="D28" s="21"/>
      <c r="E28" s="21" t="s">
        <v>693</v>
      </c>
      <c r="F28" s="21" t="s">
        <v>97</v>
      </c>
      <c r="G28" s="170" t="s">
        <v>694</v>
      </c>
      <c r="H28" s="170" t="s">
        <v>58</v>
      </c>
      <c r="I28" s="170" t="s">
        <v>695</v>
      </c>
      <c r="J28" s="170"/>
      <c r="K28" s="170"/>
      <c r="L28" s="170"/>
      <c r="M28" s="170" t="s">
        <v>696</v>
      </c>
      <c r="N28" s="170" t="s">
        <v>697</v>
      </c>
      <c r="O28" s="170"/>
      <c r="P28" s="170" t="s">
        <v>52</v>
      </c>
      <c r="Q28" s="170"/>
      <c r="R28" s="170"/>
      <c r="S28" s="170" t="s">
        <v>65</v>
      </c>
      <c r="T28" s="170" t="s">
        <v>698</v>
      </c>
      <c r="U28" s="174"/>
      <c r="V28" s="170" t="s">
        <v>653</v>
      </c>
      <c r="W28" s="170">
        <v>15.6</v>
      </c>
      <c r="X28" s="170">
        <v>339</v>
      </c>
      <c r="Y28" s="174"/>
      <c r="Z28" s="170">
        <v>6</v>
      </c>
      <c r="AA28" s="170"/>
      <c r="AB28" s="167"/>
    </row>
    <row r="29" ht="54" customHeight="1" spans="1:28">
      <c r="A29" s="20">
        <v>3</v>
      </c>
      <c r="B29" s="21" t="s">
        <v>646</v>
      </c>
      <c r="C29" s="21"/>
      <c r="D29" s="21"/>
      <c r="E29" s="21" t="s">
        <v>699</v>
      </c>
      <c r="F29" s="21" t="s">
        <v>138</v>
      </c>
      <c r="G29" s="170" t="s">
        <v>700</v>
      </c>
      <c r="H29" s="170" t="s">
        <v>58</v>
      </c>
      <c r="I29" s="170" t="s">
        <v>701</v>
      </c>
      <c r="J29" s="170"/>
      <c r="K29" s="170" t="s">
        <v>52</v>
      </c>
      <c r="L29" s="170"/>
      <c r="M29" s="170"/>
      <c r="N29" s="170"/>
      <c r="O29" s="170"/>
      <c r="P29" s="170"/>
      <c r="Q29" s="170" t="s">
        <v>52</v>
      </c>
      <c r="R29" s="170"/>
      <c r="S29" s="170" t="s">
        <v>65</v>
      </c>
      <c r="T29" s="170" t="s">
        <v>691</v>
      </c>
      <c r="U29" s="174"/>
      <c r="V29" s="170" t="s">
        <v>653</v>
      </c>
      <c r="W29" s="170">
        <v>5</v>
      </c>
      <c r="X29" s="170">
        <v>108</v>
      </c>
      <c r="Y29" s="174"/>
      <c r="Z29" s="170">
        <v>5</v>
      </c>
      <c r="AA29" s="170"/>
      <c r="AB29" s="167"/>
    </row>
    <row r="30" ht="54" customHeight="1" spans="1:28">
      <c r="A30" s="20">
        <v>4</v>
      </c>
      <c r="B30" s="21" t="s">
        <v>646</v>
      </c>
      <c r="C30" s="21"/>
      <c r="D30" s="21"/>
      <c r="E30" s="21" t="s">
        <v>702</v>
      </c>
      <c r="F30" s="21" t="s">
        <v>138</v>
      </c>
      <c r="G30" s="170"/>
      <c r="H30" s="170" t="s">
        <v>58</v>
      </c>
      <c r="I30" s="170" t="s">
        <v>701</v>
      </c>
      <c r="J30" s="170"/>
      <c r="K30" s="170" t="s">
        <v>52</v>
      </c>
      <c r="L30" s="170"/>
      <c r="M30" s="170"/>
      <c r="N30" s="170"/>
      <c r="O30" s="170"/>
      <c r="P30" s="170"/>
      <c r="Q30" s="170" t="s">
        <v>52</v>
      </c>
      <c r="R30" s="170"/>
      <c r="S30" s="170"/>
      <c r="T30" s="170"/>
      <c r="U30" s="174"/>
      <c r="V30" s="170"/>
      <c r="W30" s="174"/>
      <c r="X30" s="170">
        <v>101</v>
      </c>
      <c r="Y30" s="174"/>
      <c r="Z30" s="174"/>
      <c r="AA30" s="170"/>
      <c r="AB30" s="167"/>
    </row>
    <row r="31" ht="54" customHeight="1" spans="1:27">
      <c r="A31" s="20">
        <v>16</v>
      </c>
      <c r="B31" s="21" t="s">
        <v>646</v>
      </c>
      <c r="C31" s="21"/>
      <c r="D31" s="21"/>
      <c r="E31" s="21" t="s">
        <v>703</v>
      </c>
      <c r="F31" s="21" t="s">
        <v>97</v>
      </c>
      <c r="G31" s="21" t="s">
        <v>704</v>
      </c>
      <c r="H31" s="21" t="s">
        <v>58</v>
      </c>
      <c r="I31" s="21" t="s">
        <v>705</v>
      </c>
      <c r="J31" s="20"/>
      <c r="K31" s="170" t="s">
        <v>52</v>
      </c>
      <c r="L31" s="20"/>
      <c r="M31" s="20"/>
      <c r="N31" s="20"/>
      <c r="O31" s="20"/>
      <c r="P31" s="20"/>
      <c r="Q31" s="170" t="s">
        <v>52</v>
      </c>
      <c r="R31" s="20"/>
      <c r="S31" s="21" t="s">
        <v>65</v>
      </c>
      <c r="T31" s="21" t="s">
        <v>706</v>
      </c>
      <c r="U31" s="29"/>
      <c r="V31" s="21" t="s">
        <v>281</v>
      </c>
      <c r="W31" s="20">
        <v>2.45</v>
      </c>
      <c r="X31" s="20">
        <v>16.2886</v>
      </c>
      <c r="Y31" s="63"/>
      <c r="Z31" s="63"/>
      <c r="AA31" s="20"/>
    </row>
    <row r="32" ht="54" customHeight="1" spans="1:27">
      <c r="A32" s="20">
        <v>22</v>
      </c>
      <c r="B32" s="21" t="s">
        <v>646</v>
      </c>
      <c r="C32" s="21"/>
      <c r="D32" s="21"/>
      <c r="E32" s="21" t="s">
        <v>707</v>
      </c>
      <c r="F32" s="21" t="s">
        <v>97</v>
      </c>
      <c r="G32" s="21" t="s">
        <v>708</v>
      </c>
      <c r="H32" s="21" t="s">
        <v>58</v>
      </c>
      <c r="I32" s="21" t="s">
        <v>701</v>
      </c>
      <c r="J32" s="21"/>
      <c r="K32" s="21"/>
      <c r="L32" s="21"/>
      <c r="M32" s="170" t="s">
        <v>52</v>
      </c>
      <c r="N32" s="21" t="s">
        <v>709</v>
      </c>
      <c r="O32" s="21"/>
      <c r="P32" s="21"/>
      <c r="Q32" s="170" t="s">
        <v>52</v>
      </c>
      <c r="R32" s="21"/>
      <c r="S32" s="21" t="s">
        <v>241</v>
      </c>
      <c r="T32" s="21" t="s">
        <v>710</v>
      </c>
      <c r="U32" s="29"/>
      <c r="V32" s="21" t="s">
        <v>711</v>
      </c>
      <c r="W32" s="21">
        <v>4.5</v>
      </c>
      <c r="X32" s="21">
        <v>43.45</v>
      </c>
      <c r="Y32" s="29"/>
      <c r="Z32" s="21">
        <v>0.57</v>
      </c>
      <c r="AA32" s="21"/>
    </row>
    <row r="33" ht="54" customHeight="1" spans="1:27">
      <c r="A33" s="20">
        <v>23</v>
      </c>
      <c r="B33" s="21" t="s">
        <v>646</v>
      </c>
      <c r="C33" s="21"/>
      <c r="D33" s="21"/>
      <c r="E33" s="21" t="s">
        <v>712</v>
      </c>
      <c r="F33" s="21" t="s">
        <v>138</v>
      </c>
      <c r="G33" s="21" t="s">
        <v>713</v>
      </c>
      <c r="H33" s="21" t="s">
        <v>58</v>
      </c>
      <c r="I33" s="21" t="s">
        <v>701</v>
      </c>
      <c r="J33" s="21"/>
      <c r="K33" s="21"/>
      <c r="L33" s="21"/>
      <c r="M33" s="170" t="s">
        <v>52</v>
      </c>
      <c r="N33" s="21" t="s">
        <v>714</v>
      </c>
      <c r="O33" s="21"/>
      <c r="P33" s="21"/>
      <c r="Q33" s="170" t="s">
        <v>52</v>
      </c>
      <c r="R33" s="21"/>
      <c r="S33" s="21" t="s">
        <v>241</v>
      </c>
      <c r="T33" s="21" t="s">
        <v>715</v>
      </c>
      <c r="U33" s="29"/>
      <c r="V33" s="21" t="s">
        <v>711</v>
      </c>
      <c r="W33" s="21">
        <v>6</v>
      </c>
      <c r="X33" s="21">
        <v>103.3</v>
      </c>
      <c r="Y33" s="29"/>
      <c r="Z33" s="21">
        <v>1.36</v>
      </c>
      <c r="AA33" s="21"/>
    </row>
    <row r="34" ht="112.2" customHeight="1" spans="1:28">
      <c r="A34" s="20">
        <v>1</v>
      </c>
      <c r="B34" s="21" t="s">
        <v>646</v>
      </c>
      <c r="C34" s="21" t="s">
        <v>362</v>
      </c>
      <c r="D34" s="21" t="s">
        <v>363</v>
      </c>
      <c r="E34" s="21" t="s">
        <v>716</v>
      </c>
      <c r="F34" s="21" t="s">
        <v>48</v>
      </c>
      <c r="G34" s="21"/>
      <c r="H34" s="21" t="s">
        <v>58</v>
      </c>
      <c r="I34" s="21" t="s">
        <v>664</v>
      </c>
      <c r="J34" s="21"/>
      <c r="K34" s="21"/>
      <c r="L34" s="21"/>
      <c r="M34" s="21"/>
      <c r="N34" s="21"/>
      <c r="O34" s="21"/>
      <c r="P34" s="21"/>
      <c r="Q34" s="170" t="s">
        <v>52</v>
      </c>
      <c r="R34" s="22"/>
      <c r="S34" s="21" t="s">
        <v>665</v>
      </c>
      <c r="T34" s="21" t="s">
        <v>666</v>
      </c>
      <c r="U34" s="29"/>
      <c r="V34" s="21" t="s">
        <v>653</v>
      </c>
      <c r="W34" s="21">
        <v>1</v>
      </c>
      <c r="X34" s="21">
        <v>50</v>
      </c>
      <c r="Y34" s="29"/>
      <c r="Z34" s="21">
        <v>1</v>
      </c>
      <c r="AA34" s="21" t="s">
        <v>717</v>
      </c>
      <c r="AB34" s="167"/>
    </row>
    <row r="35" ht="115.05" customHeight="1" spans="1:28">
      <c r="A35" s="20">
        <v>6</v>
      </c>
      <c r="B35" s="21" t="s">
        <v>646</v>
      </c>
      <c r="C35" s="22" t="s">
        <v>621</v>
      </c>
      <c r="D35" s="22" t="s">
        <v>622</v>
      </c>
      <c r="E35" s="21" t="s">
        <v>718</v>
      </c>
      <c r="F35" s="21"/>
      <c r="G35" s="170" t="s">
        <v>719</v>
      </c>
      <c r="H35" s="170" t="s">
        <v>58</v>
      </c>
      <c r="I35" s="170" t="s">
        <v>664</v>
      </c>
      <c r="J35" s="170"/>
      <c r="K35" s="170"/>
      <c r="L35" s="170"/>
      <c r="M35" s="170" t="s">
        <v>52</v>
      </c>
      <c r="N35" s="170"/>
      <c r="O35" s="170"/>
      <c r="P35" s="170"/>
      <c r="Q35" s="170" t="s">
        <v>52</v>
      </c>
      <c r="R35" s="170"/>
      <c r="S35" s="170" t="s">
        <v>720</v>
      </c>
      <c r="T35" s="170" t="s">
        <v>721</v>
      </c>
      <c r="U35" s="174"/>
      <c r="V35" s="170" t="s">
        <v>722</v>
      </c>
      <c r="W35" s="170">
        <v>19</v>
      </c>
      <c r="X35" s="39">
        <v>150.55</v>
      </c>
      <c r="Y35" s="65"/>
      <c r="Z35" s="170">
        <v>4</v>
      </c>
      <c r="AA35" s="170"/>
      <c r="AB35" s="167"/>
    </row>
    <row r="36" ht="19.2" customHeight="1" spans="1:27">
      <c r="A36" s="20"/>
      <c r="B36" s="21"/>
      <c r="C36" s="21"/>
      <c r="D36" s="21"/>
      <c r="E36" s="21"/>
      <c r="F36" s="21"/>
      <c r="G36" s="21"/>
      <c r="H36" s="20"/>
      <c r="I36" s="20"/>
      <c r="J36" s="20"/>
      <c r="K36" s="20"/>
      <c r="L36" s="20"/>
      <c r="M36" s="20"/>
      <c r="N36" s="20"/>
      <c r="O36" s="20"/>
      <c r="P36" s="20"/>
      <c r="Q36" s="20"/>
      <c r="R36" s="20"/>
      <c r="S36" s="20"/>
      <c r="T36" s="20"/>
      <c r="U36" s="20"/>
      <c r="V36" s="20"/>
      <c r="W36" s="20"/>
      <c r="X36" s="20"/>
      <c r="Y36" s="20"/>
      <c r="Z36" s="20"/>
      <c r="AA36" s="20"/>
    </row>
    <row r="37" ht="19.2" customHeight="1" spans="1:27">
      <c r="A37" s="52" t="s">
        <v>142</v>
      </c>
      <c r="B37" s="53"/>
      <c r="C37" s="52"/>
      <c r="D37" s="52"/>
      <c r="E37" s="53"/>
      <c r="F37" s="52"/>
      <c r="G37" s="52"/>
      <c r="H37" s="20"/>
      <c r="I37" s="20"/>
      <c r="J37" s="20"/>
      <c r="K37" s="20"/>
      <c r="L37" s="20"/>
      <c r="M37" s="20"/>
      <c r="N37" s="20"/>
      <c r="O37" s="20"/>
      <c r="P37" s="20"/>
      <c r="Q37" s="20"/>
      <c r="R37" s="20"/>
      <c r="S37" s="20"/>
      <c r="T37" s="20"/>
      <c r="U37" s="20"/>
      <c r="V37" s="20"/>
      <c r="W37" s="20"/>
      <c r="X37" s="20"/>
      <c r="Y37" s="20"/>
      <c r="Z37" s="20"/>
      <c r="AA37" s="20"/>
    </row>
    <row r="38" ht="19.2" customHeight="1" spans="1:27">
      <c r="A38" s="20"/>
      <c r="B38" s="21"/>
      <c r="C38" s="21"/>
      <c r="D38" s="21"/>
      <c r="E38" s="21"/>
      <c r="F38" s="21"/>
      <c r="G38" s="21"/>
      <c r="H38" s="20"/>
      <c r="I38" s="20"/>
      <c r="J38" s="20"/>
      <c r="K38" s="20"/>
      <c r="L38" s="20"/>
      <c r="M38" s="20"/>
      <c r="N38" s="20"/>
      <c r="O38" s="20"/>
      <c r="P38" s="20"/>
      <c r="Q38" s="20"/>
      <c r="R38" s="20"/>
      <c r="S38" s="20"/>
      <c r="T38" s="20"/>
      <c r="U38" s="20"/>
      <c r="V38" s="20"/>
      <c r="W38" s="20"/>
      <c r="X38" s="20"/>
      <c r="Y38" s="20"/>
      <c r="Z38" s="20"/>
      <c r="AA38" s="20"/>
    </row>
    <row r="39" ht="19.2" customHeight="1" spans="1:27">
      <c r="A39" s="64" t="s">
        <v>145</v>
      </c>
      <c r="B39" s="22"/>
      <c r="C39" s="64"/>
      <c r="D39" s="21"/>
      <c r="E39" s="21"/>
      <c r="F39" s="21"/>
      <c r="G39" s="21"/>
      <c r="H39" s="20"/>
      <c r="I39" s="20"/>
      <c r="J39" s="20"/>
      <c r="K39" s="20"/>
      <c r="L39" s="20"/>
      <c r="M39" s="20"/>
      <c r="N39" s="20"/>
      <c r="O39" s="20"/>
      <c r="P39" s="20"/>
      <c r="Q39" s="20"/>
      <c r="R39" s="20"/>
      <c r="S39" s="20"/>
      <c r="T39" s="20"/>
      <c r="U39" s="20"/>
      <c r="V39" s="20"/>
      <c r="W39" s="20"/>
      <c r="X39" s="20"/>
      <c r="Y39" s="20"/>
      <c r="Z39" s="20"/>
      <c r="AA39" s="20"/>
    </row>
    <row r="40" ht="19.2" customHeight="1" spans="1:27">
      <c r="A40" s="20"/>
      <c r="B40" s="21"/>
      <c r="C40" s="21"/>
      <c r="D40" s="21"/>
      <c r="E40" s="21"/>
      <c r="F40" s="21"/>
      <c r="G40" s="21"/>
      <c r="H40" s="20"/>
      <c r="I40" s="20"/>
      <c r="J40" s="20"/>
      <c r="K40" s="20"/>
      <c r="L40" s="20"/>
      <c r="M40" s="20"/>
      <c r="N40" s="20"/>
      <c r="O40" s="20"/>
      <c r="P40" s="20"/>
      <c r="Q40" s="20"/>
      <c r="R40" s="20"/>
      <c r="S40" s="20"/>
      <c r="T40" s="20"/>
      <c r="U40" s="20"/>
      <c r="V40" s="20"/>
      <c r="W40" s="20"/>
      <c r="X40" s="20"/>
      <c r="Y40" s="20"/>
      <c r="Z40" s="20"/>
      <c r="AA40" s="20"/>
    </row>
    <row r="41" ht="19.2" customHeight="1" spans="1:27">
      <c r="A41" s="20"/>
      <c r="B41" s="21"/>
      <c r="C41" s="21"/>
      <c r="D41" s="21"/>
      <c r="E41" s="21"/>
      <c r="F41" s="21"/>
      <c r="G41" s="21"/>
      <c r="H41" s="20"/>
      <c r="I41" s="20"/>
      <c r="J41" s="20"/>
      <c r="K41" s="20"/>
      <c r="L41" s="20"/>
      <c r="M41" s="20"/>
      <c r="N41" s="20"/>
      <c r="O41" s="20"/>
      <c r="P41" s="20"/>
      <c r="Q41" s="20"/>
      <c r="R41" s="20"/>
      <c r="S41" s="20"/>
      <c r="T41" s="20"/>
      <c r="U41" s="20"/>
      <c r="V41" s="20"/>
      <c r="W41" s="20"/>
      <c r="X41" s="20"/>
      <c r="Y41" s="20"/>
      <c r="Z41" s="20"/>
      <c r="AA41" s="20"/>
    </row>
    <row r="42" ht="39" customHeight="1" spans="1:27">
      <c r="A42" s="6" t="s">
        <v>146</v>
      </c>
      <c r="B42" s="6"/>
      <c r="C42" s="6"/>
      <c r="D42" s="6"/>
      <c r="E42" s="6"/>
      <c r="F42" s="6"/>
      <c r="G42" s="6"/>
      <c r="H42" s="6"/>
      <c r="I42" s="6"/>
      <c r="J42" s="6"/>
      <c r="K42" s="6"/>
      <c r="L42" s="6"/>
      <c r="M42" s="6"/>
      <c r="N42" s="6"/>
      <c r="O42" s="6"/>
      <c r="P42" s="6"/>
      <c r="Q42" s="6"/>
      <c r="R42" s="6"/>
      <c r="S42" s="6"/>
      <c r="T42" s="4"/>
      <c r="U42" s="6"/>
      <c r="V42" s="6"/>
      <c r="W42" s="6"/>
      <c r="X42" s="6"/>
      <c r="Y42" s="6"/>
      <c r="Z42" s="6"/>
      <c r="AA42" s="6"/>
    </row>
    <row r="43" s="7" customFormat="1" spans="1:27">
      <c r="A43" s="5"/>
      <c r="B43" s="4"/>
      <c r="C43" s="5"/>
      <c r="D43" s="5"/>
      <c r="E43" s="4"/>
      <c r="F43" s="5"/>
      <c r="G43" s="4"/>
      <c r="H43" s="4"/>
      <c r="I43" s="4"/>
      <c r="J43" s="4"/>
      <c r="K43" s="4"/>
      <c r="L43" s="4"/>
      <c r="M43" s="4"/>
      <c r="N43" s="4"/>
      <c r="O43" s="4"/>
      <c r="P43" s="4"/>
      <c r="Q43" s="4"/>
      <c r="R43" s="4"/>
      <c r="S43" s="4"/>
      <c r="T43" s="4"/>
      <c r="U43" s="4"/>
      <c r="V43" s="4"/>
      <c r="W43" s="4"/>
      <c r="X43" s="4"/>
      <c r="Y43" s="4"/>
      <c r="Z43" s="4"/>
      <c r="AA43" s="4"/>
    </row>
    <row r="44" s="7" customFormat="1" spans="1:27">
      <c r="A44" s="5"/>
      <c r="B44" s="4"/>
      <c r="C44" s="5"/>
      <c r="D44" s="5"/>
      <c r="E44" s="4"/>
      <c r="F44" s="5"/>
      <c r="G44" s="4"/>
      <c r="H44" s="4"/>
      <c r="I44" s="4"/>
      <c r="J44" s="4"/>
      <c r="K44" s="4"/>
      <c r="L44" s="4"/>
      <c r="M44" s="4"/>
      <c r="N44" s="4"/>
      <c r="O44" s="4"/>
      <c r="P44" s="4"/>
      <c r="Q44" s="4"/>
      <c r="R44" s="4"/>
      <c r="S44" s="4"/>
      <c r="T44" s="4"/>
      <c r="U44" s="4"/>
      <c r="V44" s="4"/>
      <c r="W44" s="4"/>
      <c r="X44" s="4"/>
      <c r="Y44" s="4"/>
      <c r="Z44" s="4"/>
      <c r="AA44" s="4"/>
    </row>
    <row r="45" s="7" customFormat="1" spans="1:27">
      <c r="A45" s="5"/>
      <c r="B45" s="4"/>
      <c r="C45" s="5"/>
      <c r="D45" s="5"/>
      <c r="E45" s="4"/>
      <c r="F45" s="5"/>
      <c r="G45" s="4"/>
      <c r="H45" s="4"/>
      <c r="I45" s="4"/>
      <c r="J45" s="4"/>
      <c r="K45" s="4"/>
      <c r="L45" s="4"/>
      <c r="M45" s="4"/>
      <c r="N45" s="4"/>
      <c r="O45" s="4"/>
      <c r="P45" s="4"/>
      <c r="Q45" s="4"/>
      <c r="R45" s="4"/>
      <c r="S45" s="4"/>
      <c r="T45" s="4"/>
      <c r="U45" s="4"/>
      <c r="V45" s="4"/>
      <c r="W45" s="4"/>
      <c r="X45" s="4"/>
      <c r="Y45" s="4"/>
      <c r="Z45" s="4"/>
      <c r="AA45" s="4"/>
    </row>
    <row r="46" s="7" customFormat="1" spans="1:27">
      <c r="A46" s="5"/>
      <c r="B46" s="4"/>
      <c r="C46" s="5"/>
      <c r="D46" s="5"/>
      <c r="E46" s="4"/>
      <c r="F46" s="5"/>
      <c r="G46" s="4"/>
      <c r="H46" s="4"/>
      <c r="I46" s="4"/>
      <c r="J46" s="4"/>
      <c r="K46" s="4"/>
      <c r="L46" s="4"/>
      <c r="M46" s="4"/>
      <c r="N46" s="4"/>
      <c r="O46" s="4"/>
      <c r="P46" s="4"/>
      <c r="Q46" s="4"/>
      <c r="R46" s="4"/>
      <c r="S46" s="4"/>
      <c r="T46" s="4"/>
      <c r="U46" s="4"/>
      <c r="V46" s="4"/>
      <c r="W46" s="4"/>
      <c r="X46" s="4"/>
      <c r="Y46" s="4"/>
      <c r="Z46" s="4"/>
      <c r="AA46" s="4"/>
    </row>
    <row r="47" s="7" customFormat="1" spans="1:27">
      <c r="A47" s="5"/>
      <c r="B47" s="4"/>
      <c r="C47" s="5"/>
      <c r="D47" s="5"/>
      <c r="E47" s="4"/>
      <c r="F47" s="5"/>
      <c r="G47" s="4"/>
      <c r="H47" s="4"/>
      <c r="I47" s="4"/>
      <c r="J47" s="4"/>
      <c r="K47" s="4"/>
      <c r="L47" s="4"/>
      <c r="M47" s="4"/>
      <c r="N47" s="4"/>
      <c r="O47" s="4"/>
      <c r="P47" s="4"/>
      <c r="Q47" s="4"/>
      <c r="R47" s="4"/>
      <c r="S47" s="4"/>
      <c r="T47" s="4"/>
      <c r="U47" s="4"/>
      <c r="V47" s="4"/>
      <c r="W47" s="4"/>
      <c r="X47" s="4"/>
      <c r="Y47" s="4"/>
      <c r="Z47" s="4"/>
      <c r="AA47" s="4"/>
    </row>
    <row r="48" s="7" customFormat="1" spans="1:27">
      <c r="A48" s="5"/>
      <c r="B48" s="4"/>
      <c r="C48" s="5"/>
      <c r="D48" s="5"/>
      <c r="E48" s="4"/>
      <c r="F48" s="5"/>
      <c r="G48" s="4"/>
      <c r="H48" s="4"/>
      <c r="I48" s="4"/>
      <c r="J48" s="4"/>
      <c r="K48" s="4"/>
      <c r="L48" s="4"/>
      <c r="M48" s="4"/>
      <c r="N48" s="4"/>
      <c r="O48" s="4"/>
      <c r="P48" s="4"/>
      <c r="Q48" s="4"/>
      <c r="R48" s="4"/>
      <c r="S48" s="4"/>
      <c r="T48" s="4"/>
      <c r="U48" s="4"/>
      <c r="V48" s="4"/>
      <c r="W48" s="4"/>
      <c r="X48" s="4"/>
      <c r="Y48" s="4"/>
      <c r="Z48" s="4"/>
      <c r="AA48" s="4"/>
    </row>
    <row r="49" s="7" customFormat="1" spans="1:27">
      <c r="A49" s="5"/>
      <c r="B49" s="4"/>
      <c r="C49" s="5"/>
      <c r="D49" s="5"/>
      <c r="E49" s="4"/>
      <c r="F49" s="5"/>
      <c r="G49" s="4"/>
      <c r="H49" s="4"/>
      <c r="I49" s="4"/>
      <c r="J49" s="4"/>
      <c r="K49" s="4"/>
      <c r="L49" s="4"/>
      <c r="M49" s="4"/>
      <c r="N49" s="4"/>
      <c r="O49" s="4"/>
      <c r="P49" s="4"/>
      <c r="Q49" s="4"/>
      <c r="R49" s="4"/>
      <c r="S49" s="4"/>
      <c r="T49" s="4"/>
      <c r="U49" s="4"/>
      <c r="V49" s="4"/>
      <c r="W49" s="4"/>
      <c r="X49" s="4"/>
      <c r="Y49" s="4"/>
      <c r="Z49" s="4"/>
      <c r="AA49" s="4"/>
    </row>
    <row r="50" s="7" customFormat="1" spans="1:27">
      <c r="A50" s="5"/>
      <c r="B50" s="4"/>
      <c r="C50" s="5"/>
      <c r="D50" s="5"/>
      <c r="E50" s="4"/>
      <c r="F50" s="5"/>
      <c r="G50" s="4"/>
      <c r="H50" s="4"/>
      <c r="I50" s="4"/>
      <c r="J50" s="4"/>
      <c r="K50" s="4"/>
      <c r="L50" s="4"/>
      <c r="M50" s="4"/>
      <c r="N50" s="4"/>
      <c r="O50" s="4"/>
      <c r="P50" s="4"/>
      <c r="Q50" s="4"/>
      <c r="R50" s="4"/>
      <c r="S50" s="4"/>
      <c r="T50" s="4"/>
      <c r="U50" s="4"/>
      <c r="V50" s="4"/>
      <c r="W50" s="4"/>
      <c r="X50" s="4"/>
      <c r="Y50" s="4"/>
      <c r="Z50" s="4"/>
      <c r="AA50" s="4"/>
    </row>
    <row r="51" s="7" customFormat="1" spans="1:27">
      <c r="A51" s="5"/>
      <c r="B51" s="4"/>
      <c r="C51" s="5"/>
      <c r="D51" s="5"/>
      <c r="E51" s="4"/>
      <c r="F51" s="5"/>
      <c r="G51" s="4"/>
      <c r="H51" s="4"/>
      <c r="I51" s="4"/>
      <c r="J51" s="4"/>
      <c r="K51" s="4"/>
      <c r="L51" s="4"/>
      <c r="M51" s="4"/>
      <c r="N51" s="4"/>
      <c r="O51" s="4"/>
      <c r="P51" s="4"/>
      <c r="Q51" s="4"/>
      <c r="R51" s="4"/>
      <c r="S51" s="4"/>
      <c r="T51" s="4"/>
      <c r="U51" s="4"/>
      <c r="V51" s="4"/>
      <c r="W51" s="4"/>
      <c r="X51" s="4"/>
      <c r="Y51" s="4"/>
      <c r="Z51" s="4"/>
      <c r="AA51" s="4"/>
    </row>
    <row r="52" s="7" customFormat="1" spans="1:27">
      <c r="A52" s="5"/>
      <c r="B52" s="4"/>
      <c r="C52" s="5"/>
      <c r="D52" s="5"/>
      <c r="E52" s="4"/>
      <c r="F52" s="5"/>
      <c r="G52" s="4"/>
      <c r="H52" s="4"/>
      <c r="I52" s="4"/>
      <c r="J52" s="4"/>
      <c r="K52" s="4"/>
      <c r="L52" s="4"/>
      <c r="M52" s="4"/>
      <c r="N52" s="4"/>
      <c r="O52" s="4"/>
      <c r="P52" s="4"/>
      <c r="Q52" s="4"/>
      <c r="R52" s="4"/>
      <c r="S52" s="4"/>
      <c r="T52" s="4"/>
      <c r="U52" s="4"/>
      <c r="V52" s="4"/>
      <c r="W52" s="4"/>
      <c r="X52" s="4"/>
      <c r="Y52" s="4"/>
      <c r="Z52" s="4"/>
      <c r="AA52" s="4"/>
    </row>
    <row r="53" s="7" customFormat="1" spans="1:27">
      <c r="A53" s="5"/>
      <c r="B53" s="4"/>
      <c r="C53" s="5"/>
      <c r="D53" s="5"/>
      <c r="E53" s="4"/>
      <c r="F53" s="5"/>
      <c r="G53" s="4"/>
      <c r="H53" s="4"/>
      <c r="I53" s="4"/>
      <c r="J53" s="4"/>
      <c r="K53" s="4"/>
      <c r="L53" s="4"/>
      <c r="M53" s="4"/>
      <c r="N53" s="4"/>
      <c r="O53" s="4"/>
      <c r="P53" s="4"/>
      <c r="Q53" s="4"/>
      <c r="R53" s="4"/>
      <c r="S53" s="4"/>
      <c r="T53" s="4"/>
      <c r="U53" s="4"/>
      <c r="V53" s="4"/>
      <c r="W53" s="4"/>
      <c r="X53" s="4"/>
      <c r="Y53" s="4"/>
      <c r="Z53" s="4"/>
      <c r="AA53" s="4"/>
    </row>
    <row r="54" s="7" customFormat="1" spans="1:27">
      <c r="A54" s="5"/>
      <c r="B54" s="4"/>
      <c r="C54" s="5"/>
      <c r="D54" s="5"/>
      <c r="E54" s="4"/>
      <c r="F54" s="5"/>
      <c r="G54" s="4"/>
      <c r="H54" s="4"/>
      <c r="I54" s="4"/>
      <c r="J54" s="4"/>
      <c r="K54" s="4"/>
      <c r="L54" s="4"/>
      <c r="M54" s="4"/>
      <c r="N54" s="4"/>
      <c r="O54" s="4"/>
      <c r="P54" s="4"/>
      <c r="Q54" s="4"/>
      <c r="R54" s="4"/>
      <c r="S54" s="4"/>
      <c r="T54" s="4"/>
      <c r="U54" s="4"/>
      <c r="V54" s="4"/>
      <c r="W54" s="4"/>
      <c r="X54" s="4"/>
      <c r="Y54" s="4"/>
      <c r="Z54" s="4"/>
      <c r="AA54" s="4"/>
    </row>
    <row r="55" s="7" customFormat="1" spans="1:27">
      <c r="A55" s="5"/>
      <c r="B55" s="4"/>
      <c r="C55" s="5"/>
      <c r="D55" s="5"/>
      <c r="E55" s="4"/>
      <c r="F55" s="5"/>
      <c r="G55" s="4"/>
      <c r="H55" s="4"/>
      <c r="I55" s="4"/>
      <c r="J55" s="4"/>
      <c r="K55" s="4"/>
      <c r="L55" s="4"/>
      <c r="M55" s="4"/>
      <c r="N55" s="4"/>
      <c r="O55" s="4"/>
      <c r="P55" s="4"/>
      <c r="Q55" s="4"/>
      <c r="R55" s="4"/>
      <c r="S55" s="4"/>
      <c r="T55" s="4"/>
      <c r="U55" s="4"/>
      <c r="V55" s="4"/>
      <c r="W55" s="4"/>
      <c r="X55" s="4"/>
      <c r="Y55" s="4"/>
      <c r="Z55" s="4"/>
      <c r="AA55" s="4"/>
    </row>
    <row r="56" s="7" customFormat="1" spans="1:27">
      <c r="A56" s="5"/>
      <c r="B56" s="4"/>
      <c r="C56" s="5"/>
      <c r="D56" s="5"/>
      <c r="E56" s="4"/>
      <c r="F56" s="5"/>
      <c r="G56" s="4"/>
      <c r="H56" s="4"/>
      <c r="I56" s="4"/>
      <c r="J56" s="4"/>
      <c r="K56" s="4"/>
      <c r="L56" s="4"/>
      <c r="M56" s="4"/>
      <c r="N56" s="4"/>
      <c r="O56" s="4"/>
      <c r="P56" s="4"/>
      <c r="Q56" s="4"/>
      <c r="R56" s="4"/>
      <c r="S56" s="4"/>
      <c r="T56" s="4"/>
      <c r="U56" s="4"/>
      <c r="V56" s="4"/>
      <c r="W56" s="4"/>
      <c r="X56" s="4"/>
      <c r="Y56" s="4"/>
      <c r="Z56" s="4"/>
      <c r="AA56" s="4"/>
    </row>
    <row r="57" s="7" customFormat="1" spans="1:27">
      <c r="A57" s="5"/>
      <c r="B57" s="4"/>
      <c r="C57" s="5"/>
      <c r="D57" s="5"/>
      <c r="E57" s="4"/>
      <c r="F57" s="5"/>
      <c r="G57" s="4"/>
      <c r="H57" s="4"/>
      <c r="I57" s="4"/>
      <c r="J57" s="4"/>
      <c r="K57" s="4"/>
      <c r="L57" s="4"/>
      <c r="M57" s="4"/>
      <c r="N57" s="4"/>
      <c r="O57" s="4"/>
      <c r="P57" s="4"/>
      <c r="Q57" s="4"/>
      <c r="R57" s="4"/>
      <c r="S57" s="4"/>
      <c r="T57" s="4"/>
      <c r="U57" s="4"/>
      <c r="V57" s="4"/>
      <c r="W57" s="4"/>
      <c r="X57" s="4"/>
      <c r="Y57" s="4"/>
      <c r="Z57" s="4"/>
      <c r="AA57" s="4"/>
    </row>
    <row r="58" s="7" customFormat="1" spans="1:27">
      <c r="A58" s="5"/>
      <c r="B58" s="4"/>
      <c r="C58" s="5"/>
      <c r="D58" s="5"/>
      <c r="E58" s="4"/>
      <c r="F58" s="5"/>
      <c r="G58" s="4"/>
      <c r="H58" s="4"/>
      <c r="I58" s="4"/>
      <c r="J58" s="4"/>
      <c r="K58" s="4"/>
      <c r="L58" s="4"/>
      <c r="M58" s="4"/>
      <c r="N58" s="4"/>
      <c r="O58" s="4"/>
      <c r="P58" s="4"/>
      <c r="Q58" s="4"/>
      <c r="R58" s="4"/>
      <c r="S58" s="4"/>
      <c r="T58" s="4"/>
      <c r="U58" s="4"/>
      <c r="V58" s="4"/>
      <c r="W58" s="4"/>
      <c r="X58" s="4"/>
      <c r="Y58" s="4"/>
      <c r="Z58" s="4"/>
      <c r="AA58" s="4"/>
    </row>
    <row r="59" s="7" customFormat="1" spans="1:27">
      <c r="A59" s="5"/>
      <c r="B59" s="4"/>
      <c r="C59" s="5"/>
      <c r="D59" s="5"/>
      <c r="E59" s="4"/>
      <c r="F59" s="5"/>
      <c r="G59" s="4"/>
      <c r="H59" s="4"/>
      <c r="I59" s="4"/>
      <c r="J59" s="4"/>
      <c r="K59" s="4"/>
      <c r="L59" s="4"/>
      <c r="M59" s="4"/>
      <c r="N59" s="4"/>
      <c r="O59" s="4"/>
      <c r="P59" s="4"/>
      <c r="Q59" s="4"/>
      <c r="R59" s="4"/>
      <c r="S59" s="4"/>
      <c r="T59" s="4"/>
      <c r="U59" s="4"/>
      <c r="V59" s="4"/>
      <c r="W59" s="4"/>
      <c r="X59" s="4"/>
      <c r="Y59" s="4"/>
      <c r="Z59" s="4"/>
      <c r="AA59" s="4"/>
    </row>
    <row r="60" s="7" customFormat="1" spans="1:27">
      <c r="A60" s="5"/>
      <c r="B60" s="4"/>
      <c r="C60" s="5"/>
      <c r="D60" s="5"/>
      <c r="E60" s="4"/>
      <c r="F60" s="5"/>
      <c r="G60" s="4"/>
      <c r="H60" s="4"/>
      <c r="I60" s="4"/>
      <c r="J60" s="4"/>
      <c r="K60" s="4"/>
      <c r="L60" s="4"/>
      <c r="M60" s="4"/>
      <c r="N60" s="4"/>
      <c r="O60" s="4"/>
      <c r="P60" s="4"/>
      <c r="Q60" s="4"/>
      <c r="R60" s="4"/>
      <c r="S60" s="4"/>
      <c r="T60" s="4"/>
      <c r="U60" s="4"/>
      <c r="V60" s="4"/>
      <c r="W60" s="4"/>
      <c r="X60" s="4"/>
      <c r="Y60" s="4"/>
      <c r="Z60" s="4"/>
      <c r="AA60" s="4"/>
    </row>
    <row r="61" s="7" customFormat="1" spans="1:27">
      <c r="A61" s="5"/>
      <c r="B61" s="4"/>
      <c r="C61" s="5"/>
      <c r="D61" s="5"/>
      <c r="E61" s="4"/>
      <c r="F61" s="5"/>
      <c r="G61" s="4"/>
      <c r="H61" s="4"/>
      <c r="I61" s="4"/>
      <c r="J61" s="4"/>
      <c r="K61" s="4"/>
      <c r="L61" s="4"/>
      <c r="M61" s="4"/>
      <c r="N61" s="4"/>
      <c r="O61" s="4"/>
      <c r="P61" s="4"/>
      <c r="Q61" s="4"/>
      <c r="R61" s="4"/>
      <c r="S61" s="4"/>
      <c r="T61" s="4"/>
      <c r="U61" s="4"/>
      <c r="V61" s="4"/>
      <c r="W61" s="4"/>
      <c r="X61" s="4"/>
      <c r="Y61" s="4"/>
      <c r="Z61" s="4"/>
      <c r="AA61" s="4"/>
    </row>
    <row r="62" s="7" customFormat="1" spans="1:27">
      <c r="A62" s="5"/>
      <c r="B62" s="4"/>
      <c r="C62" s="5"/>
      <c r="D62" s="5"/>
      <c r="E62" s="4"/>
      <c r="F62" s="5"/>
      <c r="G62" s="4"/>
      <c r="H62" s="4"/>
      <c r="I62" s="4"/>
      <c r="J62" s="4"/>
      <c r="K62" s="4"/>
      <c r="L62" s="4"/>
      <c r="M62" s="4"/>
      <c r="N62" s="4"/>
      <c r="O62" s="4"/>
      <c r="P62" s="4"/>
      <c r="Q62" s="4"/>
      <c r="R62" s="4"/>
      <c r="S62" s="4"/>
      <c r="T62" s="4"/>
      <c r="U62" s="4"/>
      <c r="V62" s="4"/>
      <c r="W62" s="4"/>
      <c r="X62" s="4"/>
      <c r="Y62" s="4"/>
      <c r="Z62" s="4"/>
      <c r="AA62" s="4"/>
    </row>
    <row r="63" s="7" customFormat="1" spans="1:27">
      <c r="A63" s="5"/>
      <c r="B63" s="4"/>
      <c r="C63" s="5"/>
      <c r="D63" s="5"/>
      <c r="E63" s="4"/>
      <c r="F63" s="5"/>
      <c r="G63" s="4"/>
      <c r="H63" s="4"/>
      <c r="I63" s="4"/>
      <c r="J63" s="4"/>
      <c r="K63" s="4"/>
      <c r="L63" s="4"/>
      <c r="M63" s="4"/>
      <c r="N63" s="4"/>
      <c r="O63" s="4"/>
      <c r="P63" s="4"/>
      <c r="Q63" s="4"/>
      <c r="R63" s="4"/>
      <c r="S63" s="4"/>
      <c r="T63" s="4"/>
      <c r="U63" s="4"/>
      <c r="V63" s="4"/>
      <c r="W63" s="4"/>
      <c r="X63" s="4"/>
      <c r="Y63" s="4"/>
      <c r="Z63" s="4"/>
      <c r="AA63" s="4"/>
    </row>
    <row r="64" s="7" customFormat="1" spans="1:27">
      <c r="A64" s="5"/>
      <c r="B64" s="4"/>
      <c r="C64" s="5"/>
      <c r="D64" s="5"/>
      <c r="E64" s="4"/>
      <c r="F64" s="5"/>
      <c r="G64" s="4"/>
      <c r="H64" s="4"/>
      <c r="I64" s="4"/>
      <c r="J64" s="4"/>
      <c r="K64" s="4"/>
      <c r="L64" s="4"/>
      <c r="M64" s="4"/>
      <c r="N64" s="4"/>
      <c r="O64" s="4"/>
      <c r="P64" s="4"/>
      <c r="Q64" s="4"/>
      <c r="R64" s="4"/>
      <c r="S64" s="4"/>
      <c r="T64" s="4"/>
      <c r="U64" s="4"/>
      <c r="V64" s="4"/>
      <c r="W64" s="4"/>
      <c r="X64" s="4"/>
      <c r="Y64" s="4"/>
      <c r="Z64" s="4"/>
      <c r="AA64" s="4"/>
    </row>
    <row r="65" s="7" customFormat="1" spans="1:27">
      <c r="A65" s="5"/>
      <c r="B65" s="4"/>
      <c r="C65" s="5"/>
      <c r="D65" s="5"/>
      <c r="E65" s="4"/>
      <c r="F65" s="5"/>
      <c r="G65" s="4"/>
      <c r="H65" s="4"/>
      <c r="I65" s="4"/>
      <c r="J65" s="4"/>
      <c r="K65" s="4"/>
      <c r="L65" s="4"/>
      <c r="M65" s="4"/>
      <c r="N65" s="4"/>
      <c r="O65" s="4"/>
      <c r="P65" s="4"/>
      <c r="Q65" s="4"/>
      <c r="R65" s="4"/>
      <c r="S65" s="4"/>
      <c r="T65" s="4"/>
      <c r="U65" s="4"/>
      <c r="V65" s="4"/>
      <c r="W65" s="4"/>
      <c r="X65" s="4"/>
      <c r="Y65" s="4"/>
      <c r="Z65" s="4"/>
      <c r="AA65" s="4"/>
    </row>
    <row r="66" s="7" customFormat="1" spans="1:27">
      <c r="A66" s="5"/>
      <c r="B66" s="4"/>
      <c r="C66" s="5"/>
      <c r="D66" s="5"/>
      <c r="E66" s="4"/>
      <c r="F66" s="5"/>
      <c r="G66" s="4"/>
      <c r="H66" s="4"/>
      <c r="I66" s="4"/>
      <c r="J66" s="4"/>
      <c r="K66" s="4"/>
      <c r="L66" s="4"/>
      <c r="M66" s="4"/>
      <c r="N66" s="4"/>
      <c r="O66" s="4"/>
      <c r="P66" s="4"/>
      <c r="Q66" s="4"/>
      <c r="R66" s="4"/>
      <c r="S66" s="4"/>
      <c r="T66" s="4"/>
      <c r="U66" s="4"/>
      <c r="V66" s="4"/>
      <c r="W66" s="4"/>
      <c r="X66" s="4"/>
      <c r="Y66" s="4"/>
      <c r="Z66" s="4"/>
      <c r="AA66" s="4"/>
    </row>
    <row r="67" s="7" customFormat="1" spans="1:27">
      <c r="A67" s="5"/>
      <c r="B67" s="4"/>
      <c r="C67" s="5"/>
      <c r="D67" s="5"/>
      <c r="E67" s="4"/>
      <c r="F67" s="5"/>
      <c r="G67" s="4"/>
      <c r="H67" s="4"/>
      <c r="I67" s="4"/>
      <c r="J67" s="4"/>
      <c r="K67" s="4"/>
      <c r="L67" s="4"/>
      <c r="M67" s="4"/>
      <c r="N67" s="4"/>
      <c r="O67" s="4"/>
      <c r="P67" s="4"/>
      <c r="Q67" s="4"/>
      <c r="R67" s="4"/>
      <c r="S67" s="4"/>
      <c r="T67" s="4"/>
      <c r="U67" s="4"/>
      <c r="V67" s="4"/>
      <c r="W67" s="4"/>
      <c r="X67" s="4"/>
      <c r="Y67" s="4"/>
      <c r="Z67" s="4"/>
      <c r="AA67" s="4"/>
    </row>
    <row r="68" s="7" customFormat="1" spans="1:27">
      <c r="A68" s="5"/>
      <c r="B68" s="4"/>
      <c r="C68" s="5"/>
      <c r="D68" s="5"/>
      <c r="E68" s="4"/>
      <c r="F68" s="5"/>
      <c r="G68" s="4"/>
      <c r="H68" s="4"/>
      <c r="I68" s="4"/>
      <c r="J68" s="4"/>
      <c r="K68" s="4"/>
      <c r="L68" s="4"/>
      <c r="M68" s="4"/>
      <c r="N68" s="4"/>
      <c r="O68" s="4"/>
      <c r="P68" s="4"/>
      <c r="Q68" s="4"/>
      <c r="R68" s="4"/>
      <c r="S68" s="4"/>
      <c r="T68" s="4"/>
      <c r="U68" s="4"/>
      <c r="V68" s="4"/>
      <c r="W68" s="4"/>
      <c r="X68" s="4"/>
      <c r="Y68" s="4"/>
      <c r="Z68" s="4"/>
      <c r="AA68" s="4"/>
    </row>
    <row r="69" s="7" customFormat="1" spans="1:27">
      <c r="A69" s="5"/>
      <c r="B69" s="4"/>
      <c r="C69" s="5"/>
      <c r="D69" s="5"/>
      <c r="E69" s="4"/>
      <c r="F69" s="5"/>
      <c r="G69" s="4"/>
      <c r="H69" s="4"/>
      <c r="I69" s="4"/>
      <c r="J69" s="4"/>
      <c r="K69" s="4"/>
      <c r="L69" s="4"/>
      <c r="M69" s="4"/>
      <c r="N69" s="4"/>
      <c r="O69" s="4"/>
      <c r="P69" s="4"/>
      <c r="Q69" s="4"/>
      <c r="R69" s="4"/>
      <c r="S69" s="4"/>
      <c r="T69" s="4"/>
      <c r="U69" s="4"/>
      <c r="V69" s="4"/>
      <c r="W69" s="4"/>
      <c r="X69" s="4"/>
      <c r="Y69" s="4"/>
      <c r="Z69" s="4"/>
      <c r="AA69" s="4"/>
    </row>
    <row r="70" s="7" customFormat="1" spans="1:27">
      <c r="A70" s="5"/>
      <c r="B70" s="4"/>
      <c r="C70" s="5"/>
      <c r="D70" s="5"/>
      <c r="E70" s="4"/>
      <c r="F70" s="5"/>
      <c r="G70" s="4"/>
      <c r="H70" s="4"/>
      <c r="I70" s="4"/>
      <c r="J70" s="4"/>
      <c r="K70" s="4"/>
      <c r="L70" s="4"/>
      <c r="M70" s="4"/>
      <c r="N70" s="4"/>
      <c r="O70" s="4"/>
      <c r="P70" s="4"/>
      <c r="Q70" s="4"/>
      <c r="R70" s="4"/>
      <c r="S70" s="4"/>
      <c r="T70" s="4"/>
      <c r="U70" s="4"/>
      <c r="V70" s="4"/>
      <c r="W70" s="4"/>
      <c r="X70" s="4"/>
      <c r="Y70" s="4"/>
      <c r="Z70" s="4"/>
      <c r="AA70" s="4"/>
    </row>
    <row r="71" s="7" customFormat="1" spans="1:27">
      <c r="A71" s="5"/>
      <c r="B71" s="4"/>
      <c r="C71" s="5"/>
      <c r="D71" s="5"/>
      <c r="E71" s="4"/>
      <c r="F71" s="5"/>
      <c r="G71" s="4"/>
      <c r="H71" s="4"/>
      <c r="I71" s="4"/>
      <c r="J71" s="4"/>
      <c r="K71" s="4"/>
      <c r="L71" s="4"/>
      <c r="M71" s="4"/>
      <c r="N71" s="4"/>
      <c r="O71" s="4"/>
      <c r="P71" s="4"/>
      <c r="Q71" s="4"/>
      <c r="R71" s="4"/>
      <c r="S71" s="4"/>
      <c r="T71" s="4"/>
      <c r="U71" s="4"/>
      <c r="V71" s="4"/>
      <c r="W71" s="4"/>
      <c r="X71" s="4"/>
      <c r="Y71" s="4"/>
      <c r="Z71" s="4"/>
      <c r="AA71" s="4"/>
    </row>
    <row r="72" s="7" customFormat="1" spans="1:27">
      <c r="A72" s="5"/>
      <c r="B72" s="4"/>
      <c r="C72" s="5"/>
      <c r="D72" s="5"/>
      <c r="E72" s="4"/>
      <c r="F72" s="5"/>
      <c r="G72" s="4"/>
      <c r="H72" s="4"/>
      <c r="I72" s="4"/>
      <c r="J72" s="4"/>
      <c r="K72" s="4"/>
      <c r="L72" s="4"/>
      <c r="M72" s="4"/>
      <c r="N72" s="4"/>
      <c r="O72" s="4"/>
      <c r="P72" s="4"/>
      <c r="Q72" s="4"/>
      <c r="R72" s="4"/>
      <c r="S72" s="4"/>
      <c r="T72" s="4"/>
      <c r="U72" s="4"/>
      <c r="V72" s="4"/>
      <c r="W72" s="4"/>
      <c r="X72" s="4"/>
      <c r="Y72" s="4"/>
      <c r="Z72" s="4"/>
      <c r="AA72" s="4"/>
    </row>
    <row r="73" s="7" customFormat="1" spans="1:27">
      <c r="A73" s="5"/>
      <c r="B73" s="4"/>
      <c r="C73" s="5"/>
      <c r="D73" s="5"/>
      <c r="E73" s="4"/>
      <c r="F73" s="5"/>
      <c r="G73" s="4"/>
      <c r="H73" s="4"/>
      <c r="I73" s="4"/>
      <c r="J73" s="4"/>
      <c r="K73" s="4"/>
      <c r="L73" s="4"/>
      <c r="M73" s="4"/>
      <c r="N73" s="4"/>
      <c r="O73" s="4"/>
      <c r="P73" s="4"/>
      <c r="Q73" s="4"/>
      <c r="R73" s="4"/>
      <c r="S73" s="4"/>
      <c r="T73" s="4"/>
      <c r="U73" s="4"/>
      <c r="V73" s="4"/>
      <c r="W73" s="4"/>
      <c r="X73" s="4"/>
      <c r="Y73" s="4"/>
      <c r="Z73" s="4"/>
      <c r="AA73" s="4"/>
    </row>
    <row r="74" s="7" customFormat="1" spans="1:27">
      <c r="A74" s="5"/>
      <c r="B74" s="4"/>
      <c r="C74" s="5"/>
      <c r="D74" s="5"/>
      <c r="E74" s="4"/>
      <c r="F74" s="5"/>
      <c r="G74" s="4"/>
      <c r="H74" s="4"/>
      <c r="I74" s="4"/>
      <c r="J74" s="4"/>
      <c r="K74" s="4"/>
      <c r="L74" s="4"/>
      <c r="M74" s="4"/>
      <c r="N74" s="4"/>
      <c r="O74" s="4"/>
      <c r="P74" s="4"/>
      <c r="Q74" s="4"/>
      <c r="R74" s="4"/>
      <c r="S74" s="4"/>
      <c r="T74" s="4"/>
      <c r="U74" s="4"/>
      <c r="V74" s="4"/>
      <c r="W74" s="4"/>
      <c r="X74" s="4"/>
      <c r="Y74" s="4"/>
      <c r="Z74" s="4"/>
      <c r="AA74" s="4"/>
    </row>
    <row r="75" s="7" customFormat="1" spans="1:27">
      <c r="A75" s="5"/>
      <c r="B75" s="4"/>
      <c r="C75" s="5"/>
      <c r="D75" s="5"/>
      <c r="E75" s="4"/>
      <c r="F75" s="5"/>
      <c r="G75" s="4"/>
      <c r="H75" s="4"/>
      <c r="I75" s="4"/>
      <c r="J75" s="4"/>
      <c r="K75" s="4"/>
      <c r="L75" s="4"/>
      <c r="M75" s="4"/>
      <c r="N75" s="4"/>
      <c r="O75" s="4"/>
      <c r="P75" s="4"/>
      <c r="Q75" s="4"/>
      <c r="R75" s="4"/>
      <c r="S75" s="4"/>
      <c r="T75" s="4"/>
      <c r="U75" s="4"/>
      <c r="V75" s="4"/>
      <c r="W75" s="4"/>
      <c r="X75" s="4"/>
      <c r="Y75" s="4"/>
      <c r="Z75" s="4"/>
      <c r="AA75" s="4"/>
    </row>
  </sheetData>
  <autoFilter ref="A6:AB35">
    <extLst/>
  </autoFilter>
  <mergeCells count="62">
    <mergeCell ref="A1:C1"/>
    <mergeCell ref="A2:AA2"/>
    <mergeCell ref="A3:F3"/>
    <mergeCell ref="O3:Z3"/>
    <mergeCell ref="J4:N4"/>
    <mergeCell ref="O4:R4"/>
    <mergeCell ref="S4:V4"/>
    <mergeCell ref="W4:Z4"/>
    <mergeCell ref="J6:N6"/>
    <mergeCell ref="O6:R6"/>
    <mergeCell ref="S6:V6"/>
    <mergeCell ref="W6:Z6"/>
    <mergeCell ref="A7:F7"/>
    <mergeCell ref="A37:G37"/>
    <mergeCell ref="A39:C39"/>
    <mergeCell ref="A42:AA42"/>
    <mergeCell ref="A4:A5"/>
    <mergeCell ref="B4:B5"/>
    <mergeCell ref="C4:C5"/>
    <mergeCell ref="C8:C17"/>
    <mergeCell ref="C18:C28"/>
    <mergeCell ref="C29:C33"/>
    <mergeCell ref="D4:D5"/>
    <mergeCell ref="D8:D17"/>
    <mergeCell ref="D18:D28"/>
    <mergeCell ref="D29:D33"/>
    <mergeCell ref="E4:E5"/>
    <mergeCell ref="F4:F5"/>
    <mergeCell ref="G4:G5"/>
    <mergeCell ref="G8:G10"/>
    <mergeCell ref="G26:G27"/>
    <mergeCell ref="G29:G30"/>
    <mergeCell ref="H4:H5"/>
    <mergeCell ref="I4:I5"/>
    <mergeCell ref="S8:S10"/>
    <mergeCell ref="S22:S25"/>
    <mergeCell ref="S26:S27"/>
    <mergeCell ref="S29:S30"/>
    <mergeCell ref="T8:T10"/>
    <mergeCell ref="T22:T25"/>
    <mergeCell ref="T26:T27"/>
    <mergeCell ref="T29:T30"/>
    <mergeCell ref="V8:V10"/>
    <mergeCell ref="V22:V25"/>
    <mergeCell ref="V26:V27"/>
    <mergeCell ref="V29:V30"/>
    <mergeCell ref="W8:W10"/>
    <mergeCell ref="W15:W16"/>
    <mergeCell ref="W18:W20"/>
    <mergeCell ref="W22:W25"/>
    <mergeCell ref="W26:W27"/>
    <mergeCell ref="X8:X10"/>
    <mergeCell ref="X22:X25"/>
    <mergeCell ref="X26:X27"/>
    <mergeCell ref="Z8:Z10"/>
    <mergeCell ref="Z15:Z16"/>
    <mergeCell ref="Z18:Z20"/>
    <mergeCell ref="Z22:Z25"/>
    <mergeCell ref="Z26:Z27"/>
    <mergeCell ref="AA4:AA5"/>
    <mergeCell ref="AA8:AA10"/>
    <mergeCell ref="AA22:AA25"/>
  </mergeCells>
  <printOptions horizontalCentered="1"/>
  <pageMargins left="0.433070866141732" right="0.433070866141732" top="0.47244094488189" bottom="0.590551181102362" header="0.118110236220472" footer="0.31496062992126"/>
  <pageSetup paperSize="9" scale="70" orientation="landscape"/>
  <headerFooter alignWithMargins="0" scaleWithDoc="0">
    <oddFooter>&amp;C第 &amp;P 页，共 &amp;N 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38"/>
  <sheetViews>
    <sheetView zoomScale="70" zoomScaleNormal="70" zoomScaleSheetLayoutView="70" workbookViewId="0">
      <pane ySplit="6" topLeftCell="A7" activePane="bottomLeft" state="frozen"/>
      <selection/>
      <selection pane="bottomLeft" activeCell="A38" sqref="A38:AA38"/>
    </sheetView>
  </sheetViews>
  <sheetFormatPr defaultColWidth="9" defaultRowHeight="12"/>
  <cols>
    <col min="1" max="1" width="2.6" style="5" customWidth="1"/>
    <col min="2" max="2" width="8" style="7" customWidth="1"/>
    <col min="3" max="3" width="6.9" style="6" customWidth="1"/>
    <col min="4" max="4" width="5.5" style="6" customWidth="1"/>
    <col min="5" max="5" width="15.6" style="6" customWidth="1"/>
    <col min="6" max="6" width="7.9" style="6" customWidth="1"/>
    <col min="7" max="7" width="14.2" style="6" customWidth="1"/>
    <col min="8" max="8" width="9.4" style="7" customWidth="1"/>
    <col min="9" max="9" width="9.6" style="7" customWidth="1"/>
    <col min="10" max="13" width="4.5" style="7" customWidth="1"/>
    <col min="14" max="14" width="7" style="7" customWidth="1"/>
    <col min="15" max="15" width="4.7" style="7" customWidth="1"/>
    <col min="16" max="16" width="4.6" style="7" customWidth="1"/>
    <col min="17" max="17" width="3.7" style="7" customWidth="1"/>
    <col min="18" max="18" width="7.1" style="7" customWidth="1"/>
    <col min="19" max="22" width="10.9" style="7" customWidth="1"/>
    <col min="23" max="23" width="5.5" style="7" customWidth="1"/>
    <col min="24" max="25" width="10.3" style="5" customWidth="1"/>
    <col min="26" max="26" width="5.5" style="7" customWidth="1"/>
    <col min="27" max="33" width="6.4" style="7" customWidth="1"/>
    <col min="34" max="16384" width="9" style="7"/>
  </cols>
  <sheetData>
    <row r="1" s="1" customFormat="1" ht="18" customHeight="1" spans="1:25">
      <c r="A1" s="49" t="s">
        <v>288</v>
      </c>
      <c r="B1" s="50"/>
      <c r="X1" s="60"/>
      <c r="Y1" s="60"/>
    </row>
    <row r="2" s="48" customFormat="1" ht="60" customHeight="1" spans="1:27">
      <c r="A2" s="10" t="s">
        <v>723</v>
      </c>
      <c r="B2" s="10"/>
      <c r="C2" s="10"/>
      <c r="D2" s="10"/>
      <c r="E2" s="10"/>
      <c r="F2" s="10"/>
      <c r="G2" s="10"/>
      <c r="H2" s="10"/>
      <c r="I2" s="10"/>
      <c r="J2" s="10"/>
      <c r="K2" s="10"/>
      <c r="L2" s="10"/>
      <c r="M2" s="10"/>
      <c r="N2" s="10"/>
      <c r="O2" s="10"/>
      <c r="P2" s="10"/>
      <c r="Q2" s="10"/>
      <c r="R2" s="10"/>
      <c r="S2" s="10"/>
      <c r="T2" s="10"/>
      <c r="U2" s="10"/>
      <c r="V2" s="10"/>
      <c r="W2" s="10"/>
      <c r="X2" s="10"/>
      <c r="Y2" s="10"/>
      <c r="Z2" s="10"/>
      <c r="AA2" s="10"/>
    </row>
    <row r="3" s="2" customFormat="1" ht="31" customHeight="1" spans="1:15">
      <c r="A3" s="12" t="s">
        <v>724</v>
      </c>
      <c r="B3" s="12"/>
      <c r="C3" s="12"/>
      <c r="D3" s="12"/>
      <c r="E3" s="12"/>
      <c r="F3" s="12"/>
      <c r="G3" s="13"/>
      <c r="H3" s="13"/>
      <c r="I3" s="13"/>
      <c r="J3" s="23"/>
      <c r="K3" s="23"/>
      <c r="L3" s="23"/>
      <c r="M3" s="23"/>
      <c r="N3" s="23"/>
      <c r="O3" s="2" t="s">
        <v>3</v>
      </c>
    </row>
    <row r="4" s="3" customFormat="1" ht="25.95" customHeight="1" spans="1:27">
      <c r="A4" s="14" t="s">
        <v>4</v>
      </c>
      <c r="B4" s="15" t="s">
        <v>5</v>
      </c>
      <c r="C4" s="14" t="s">
        <v>6</v>
      </c>
      <c r="D4" s="14" t="s">
        <v>7</v>
      </c>
      <c r="E4" s="14" t="s">
        <v>8</v>
      </c>
      <c r="F4" s="14" t="s">
        <v>9</v>
      </c>
      <c r="G4" s="15" t="s">
        <v>10</v>
      </c>
      <c r="H4" s="14" t="s">
        <v>11</v>
      </c>
      <c r="I4" s="15" t="s">
        <v>12</v>
      </c>
      <c r="J4" s="14" t="s">
        <v>13</v>
      </c>
      <c r="K4" s="14"/>
      <c r="L4" s="14"/>
      <c r="M4" s="14"/>
      <c r="N4" s="14"/>
      <c r="O4" s="24" t="s">
        <v>14</v>
      </c>
      <c r="P4" s="24"/>
      <c r="Q4" s="24"/>
      <c r="R4" s="24"/>
      <c r="S4" s="14" t="s">
        <v>15</v>
      </c>
      <c r="T4" s="14"/>
      <c r="U4" s="14"/>
      <c r="V4" s="14"/>
      <c r="W4" s="26" t="s">
        <v>16</v>
      </c>
      <c r="X4" s="27"/>
      <c r="Y4" s="27"/>
      <c r="Z4" s="35"/>
      <c r="AA4" s="14" t="s">
        <v>17</v>
      </c>
    </row>
    <row r="5" s="3" customFormat="1" ht="82.05" customHeight="1" spans="1:27">
      <c r="A5" s="14"/>
      <c r="B5" s="16"/>
      <c r="C5" s="14"/>
      <c r="D5" s="14"/>
      <c r="E5" s="14"/>
      <c r="F5" s="14"/>
      <c r="G5" s="16"/>
      <c r="H5" s="14"/>
      <c r="I5" s="16"/>
      <c r="J5" s="14" t="s">
        <v>18</v>
      </c>
      <c r="K5" s="14" t="s">
        <v>19</v>
      </c>
      <c r="L5" s="14" t="s">
        <v>20</v>
      </c>
      <c r="M5" s="14" t="s">
        <v>21</v>
      </c>
      <c r="N5" s="14" t="s">
        <v>22</v>
      </c>
      <c r="O5" s="14" t="s">
        <v>23</v>
      </c>
      <c r="P5" s="14" t="s">
        <v>24</v>
      </c>
      <c r="Q5" s="14" t="s">
        <v>25</v>
      </c>
      <c r="R5" s="14" t="s">
        <v>22</v>
      </c>
      <c r="S5" s="28" t="s">
        <v>26</v>
      </c>
      <c r="T5" s="28" t="s">
        <v>27</v>
      </c>
      <c r="U5" s="28" t="s">
        <v>28</v>
      </c>
      <c r="V5" s="28" t="s">
        <v>29</v>
      </c>
      <c r="W5" s="28" t="s">
        <v>26</v>
      </c>
      <c r="X5" s="28" t="s">
        <v>27</v>
      </c>
      <c r="Y5" s="28" t="s">
        <v>28</v>
      </c>
      <c r="Z5" s="28" t="s">
        <v>29</v>
      </c>
      <c r="AA5" s="14"/>
    </row>
    <row r="6" s="3" customFormat="1" ht="13.95" customHeight="1" spans="1:27">
      <c r="A6" s="14" t="s">
        <v>30</v>
      </c>
      <c r="B6" s="14" t="s">
        <v>31</v>
      </c>
      <c r="C6" s="14" t="s">
        <v>32</v>
      </c>
      <c r="D6" s="14" t="s">
        <v>33</v>
      </c>
      <c r="E6" s="14" t="s">
        <v>34</v>
      </c>
      <c r="F6" s="14" t="s">
        <v>35</v>
      </c>
      <c r="G6" s="123" t="s">
        <v>36</v>
      </c>
      <c r="H6" s="14" t="s">
        <v>37</v>
      </c>
      <c r="I6" s="14" t="s">
        <v>38</v>
      </c>
      <c r="J6" s="14" t="s">
        <v>39</v>
      </c>
      <c r="K6" s="14"/>
      <c r="L6" s="14"/>
      <c r="M6" s="14"/>
      <c r="N6" s="14"/>
      <c r="O6" s="14" t="s">
        <v>40</v>
      </c>
      <c r="P6" s="14"/>
      <c r="Q6" s="14"/>
      <c r="R6" s="14"/>
      <c r="S6" s="14" t="s">
        <v>41</v>
      </c>
      <c r="T6" s="14"/>
      <c r="U6" s="14"/>
      <c r="V6" s="14"/>
      <c r="W6" s="123" t="s">
        <v>42</v>
      </c>
      <c r="X6" s="144"/>
      <c r="Y6" s="144"/>
      <c r="Z6" s="159"/>
      <c r="AA6" s="14"/>
    </row>
    <row r="7" s="3" customFormat="1" ht="28.95" customHeight="1" spans="1:27">
      <c r="A7" s="124" t="s">
        <v>43</v>
      </c>
      <c r="B7" s="125"/>
      <c r="C7" s="125"/>
      <c r="D7" s="125"/>
      <c r="E7" s="125"/>
      <c r="F7" s="126"/>
      <c r="G7" s="127"/>
      <c r="H7" s="14"/>
      <c r="I7" s="16"/>
      <c r="J7" s="14"/>
      <c r="K7" s="14"/>
      <c r="L7" s="14"/>
      <c r="M7" s="14"/>
      <c r="N7" s="14"/>
      <c r="O7" s="14"/>
      <c r="P7" s="14"/>
      <c r="Q7" s="14"/>
      <c r="R7" s="14"/>
      <c r="S7" s="28"/>
      <c r="T7" s="28"/>
      <c r="U7" s="28"/>
      <c r="V7" s="28"/>
      <c r="W7" s="28"/>
      <c r="X7" s="28"/>
      <c r="Y7" s="28"/>
      <c r="Z7" s="28"/>
      <c r="AA7" s="14"/>
    </row>
    <row r="8" ht="58.2" customHeight="1" spans="1:27">
      <c r="A8" s="128">
        <v>3</v>
      </c>
      <c r="B8" s="128" t="s">
        <v>725</v>
      </c>
      <c r="C8" s="129" t="s">
        <v>45</v>
      </c>
      <c r="D8" s="129" t="s">
        <v>46</v>
      </c>
      <c r="E8" s="129" t="s">
        <v>726</v>
      </c>
      <c r="F8" s="130" t="s">
        <v>57</v>
      </c>
      <c r="G8" s="33" t="s">
        <v>727</v>
      </c>
      <c r="H8" s="33" t="s">
        <v>58</v>
      </c>
      <c r="I8" s="33" t="s">
        <v>728</v>
      </c>
      <c r="J8" s="33" t="s">
        <v>52</v>
      </c>
      <c r="K8" s="33"/>
      <c r="L8" s="33"/>
      <c r="M8" s="33"/>
      <c r="N8" s="33"/>
      <c r="O8" s="33"/>
      <c r="P8" s="33"/>
      <c r="Q8" s="33" t="s">
        <v>25</v>
      </c>
      <c r="R8" s="33"/>
      <c r="S8" s="33" t="s">
        <v>729</v>
      </c>
      <c r="T8" s="33" t="s">
        <v>730</v>
      </c>
      <c r="U8" s="37"/>
      <c r="V8" s="33" t="s">
        <v>731</v>
      </c>
      <c r="W8" s="33">
        <v>4.74</v>
      </c>
      <c r="X8" s="33">
        <v>157.8756</v>
      </c>
      <c r="Y8" s="37"/>
      <c r="Z8" s="33">
        <v>3.378</v>
      </c>
      <c r="AA8" s="33"/>
    </row>
    <row r="9" ht="58.2" customHeight="1" spans="1:27">
      <c r="A9" s="20">
        <v>4</v>
      </c>
      <c r="B9" s="20" t="s">
        <v>725</v>
      </c>
      <c r="C9" s="131"/>
      <c r="D9" s="131"/>
      <c r="E9" s="21" t="s">
        <v>732</v>
      </c>
      <c r="F9" s="33" t="s">
        <v>57</v>
      </c>
      <c r="G9" s="33"/>
      <c r="H9" s="33" t="s">
        <v>58</v>
      </c>
      <c r="I9" s="33"/>
      <c r="J9" s="33"/>
      <c r="K9" s="33"/>
      <c r="L9" s="33"/>
      <c r="M9" s="33" t="s">
        <v>52</v>
      </c>
      <c r="N9" s="33"/>
      <c r="O9" s="33"/>
      <c r="P9" s="33"/>
      <c r="Q9" s="33" t="s">
        <v>25</v>
      </c>
      <c r="R9" s="33"/>
      <c r="S9" s="37"/>
      <c r="T9" s="33" t="s">
        <v>733</v>
      </c>
      <c r="U9" s="37"/>
      <c r="V9" s="37"/>
      <c r="W9" s="37"/>
      <c r="X9" s="33">
        <v>61</v>
      </c>
      <c r="Y9" s="37"/>
      <c r="Z9" s="37"/>
      <c r="AA9" s="33" t="s">
        <v>734</v>
      </c>
    </row>
    <row r="10" ht="58.2" customHeight="1" spans="1:27">
      <c r="A10" s="20">
        <v>6</v>
      </c>
      <c r="B10" s="128" t="s">
        <v>725</v>
      </c>
      <c r="C10" s="131"/>
      <c r="D10" s="131"/>
      <c r="E10" s="21" t="s">
        <v>735</v>
      </c>
      <c r="F10" s="132" t="s">
        <v>92</v>
      </c>
      <c r="G10" s="133" t="s">
        <v>736</v>
      </c>
      <c r="H10" s="134" t="s">
        <v>58</v>
      </c>
      <c r="I10" s="134"/>
      <c r="J10" s="134" t="s">
        <v>52</v>
      </c>
      <c r="K10" s="134"/>
      <c r="L10" s="134"/>
      <c r="M10" s="134"/>
      <c r="N10" s="134"/>
      <c r="O10" s="134"/>
      <c r="P10" s="134" t="s">
        <v>52</v>
      </c>
      <c r="Q10" s="134"/>
      <c r="R10" s="145"/>
      <c r="S10" s="138" t="s">
        <v>65</v>
      </c>
      <c r="T10" s="138" t="s">
        <v>737</v>
      </c>
      <c r="U10" s="146"/>
      <c r="V10" s="134" t="s">
        <v>457</v>
      </c>
      <c r="W10" s="138">
        <v>6</v>
      </c>
      <c r="X10" s="134">
        <v>231.71</v>
      </c>
      <c r="Y10" s="160"/>
      <c r="Z10" s="138">
        <v>4.6</v>
      </c>
      <c r="AA10" s="161"/>
    </row>
    <row r="11" ht="58.2" customHeight="1" spans="1:27">
      <c r="A11" s="20">
        <v>7</v>
      </c>
      <c r="B11" s="128" t="s">
        <v>725</v>
      </c>
      <c r="C11" s="131"/>
      <c r="D11" s="131"/>
      <c r="E11" s="21" t="s">
        <v>738</v>
      </c>
      <c r="F11" s="132" t="s">
        <v>92</v>
      </c>
      <c r="G11" s="21" t="s">
        <v>739</v>
      </c>
      <c r="H11" s="21" t="s">
        <v>58</v>
      </c>
      <c r="I11" s="21" t="s">
        <v>683</v>
      </c>
      <c r="J11" s="33" t="s">
        <v>52</v>
      </c>
      <c r="K11" s="21"/>
      <c r="L11" s="21"/>
      <c r="M11" s="21"/>
      <c r="N11" s="21"/>
      <c r="O11" s="21"/>
      <c r="P11" s="21"/>
      <c r="Q11" s="33" t="s">
        <v>52</v>
      </c>
      <c r="R11" s="21"/>
      <c r="S11" s="21" t="s">
        <v>740</v>
      </c>
      <c r="T11" s="21" t="s">
        <v>741</v>
      </c>
      <c r="U11" s="29"/>
      <c r="V11" s="21" t="s">
        <v>742</v>
      </c>
      <c r="W11" s="21">
        <v>4.1</v>
      </c>
      <c r="X11" s="21">
        <v>225.18</v>
      </c>
      <c r="Y11" s="29"/>
      <c r="Z11" s="21">
        <v>4.5</v>
      </c>
      <c r="AA11" s="21" t="s">
        <v>743</v>
      </c>
    </row>
    <row r="12" ht="58.2" customHeight="1" spans="1:27">
      <c r="A12" s="20">
        <v>8</v>
      </c>
      <c r="B12" s="128" t="s">
        <v>725</v>
      </c>
      <c r="C12" s="131"/>
      <c r="D12" s="131"/>
      <c r="E12" s="21" t="s">
        <v>744</v>
      </c>
      <c r="F12" s="132" t="s">
        <v>92</v>
      </c>
      <c r="G12" s="21" t="s">
        <v>739</v>
      </c>
      <c r="H12" s="21" t="s">
        <v>58</v>
      </c>
      <c r="I12" s="21" t="s">
        <v>683</v>
      </c>
      <c r="J12" s="33" t="s">
        <v>52</v>
      </c>
      <c r="K12" s="21"/>
      <c r="L12" s="21"/>
      <c r="M12" s="21"/>
      <c r="N12" s="21"/>
      <c r="O12" s="21"/>
      <c r="P12" s="33" t="s">
        <v>52</v>
      </c>
      <c r="Q12" s="21"/>
      <c r="R12" s="21"/>
      <c r="S12" s="21" t="s">
        <v>740</v>
      </c>
      <c r="T12" s="21" t="s">
        <v>741</v>
      </c>
      <c r="U12" s="29"/>
      <c r="V12" s="21" t="s">
        <v>742</v>
      </c>
      <c r="W12" s="21">
        <v>3</v>
      </c>
      <c r="X12" s="21">
        <v>117.09</v>
      </c>
      <c r="Y12" s="29"/>
      <c r="Z12" s="21">
        <v>3.5</v>
      </c>
      <c r="AA12" s="21" t="s">
        <v>743</v>
      </c>
    </row>
    <row r="13" ht="58.2" customHeight="1" spans="1:27">
      <c r="A13" s="20">
        <v>9</v>
      </c>
      <c r="B13" s="128" t="s">
        <v>725</v>
      </c>
      <c r="C13" s="131"/>
      <c r="D13" s="131"/>
      <c r="E13" s="21" t="s">
        <v>745</v>
      </c>
      <c r="F13" s="132" t="s">
        <v>92</v>
      </c>
      <c r="G13" s="21" t="s">
        <v>739</v>
      </c>
      <c r="H13" s="21" t="s">
        <v>58</v>
      </c>
      <c r="I13" s="21" t="s">
        <v>683</v>
      </c>
      <c r="J13" s="33" t="s">
        <v>52</v>
      </c>
      <c r="K13" s="21"/>
      <c r="L13" s="21"/>
      <c r="M13" s="21"/>
      <c r="N13" s="21"/>
      <c r="O13" s="21"/>
      <c r="P13" s="33" t="s">
        <v>52</v>
      </c>
      <c r="Q13" s="21"/>
      <c r="R13" s="21"/>
      <c r="S13" s="21" t="s">
        <v>740</v>
      </c>
      <c r="T13" s="21" t="s">
        <v>741</v>
      </c>
      <c r="U13" s="29"/>
      <c r="V13" s="21" t="s">
        <v>742</v>
      </c>
      <c r="W13" s="21">
        <v>2.5</v>
      </c>
      <c r="X13" s="21">
        <v>99.06</v>
      </c>
      <c r="Y13" s="29"/>
      <c r="Z13" s="21">
        <v>3</v>
      </c>
      <c r="AA13" s="21" t="s">
        <v>743</v>
      </c>
    </row>
    <row r="14" ht="58.2" customHeight="1" spans="1:27">
      <c r="A14" s="20">
        <v>11</v>
      </c>
      <c r="B14" s="128" t="s">
        <v>725</v>
      </c>
      <c r="C14" s="131"/>
      <c r="D14" s="131"/>
      <c r="E14" s="21" t="s">
        <v>746</v>
      </c>
      <c r="F14" s="132" t="s">
        <v>97</v>
      </c>
      <c r="G14" s="133" t="s">
        <v>747</v>
      </c>
      <c r="H14" s="33" t="s">
        <v>58</v>
      </c>
      <c r="I14" s="33" t="s">
        <v>318</v>
      </c>
      <c r="J14" s="33"/>
      <c r="K14" s="33"/>
      <c r="L14" s="33"/>
      <c r="M14" s="33"/>
      <c r="N14" s="33" t="s">
        <v>544</v>
      </c>
      <c r="O14" s="33"/>
      <c r="P14" s="33"/>
      <c r="Q14" s="33" t="s">
        <v>52</v>
      </c>
      <c r="R14" s="33"/>
      <c r="S14" s="33" t="s">
        <v>729</v>
      </c>
      <c r="T14" s="33" t="s">
        <v>748</v>
      </c>
      <c r="U14" s="37"/>
      <c r="V14" s="33" t="s">
        <v>742</v>
      </c>
      <c r="W14" s="130">
        <v>5.8</v>
      </c>
      <c r="X14" s="33">
        <v>63.383</v>
      </c>
      <c r="Y14" s="154"/>
      <c r="Z14" s="130">
        <v>3.1</v>
      </c>
      <c r="AA14" s="33"/>
    </row>
    <row r="15" ht="58.2" customHeight="1" spans="1:27">
      <c r="A15" s="20">
        <v>12</v>
      </c>
      <c r="B15" s="128" t="s">
        <v>725</v>
      </c>
      <c r="C15" s="131"/>
      <c r="D15" s="131"/>
      <c r="E15" s="21" t="s">
        <v>749</v>
      </c>
      <c r="F15" s="132" t="s">
        <v>97</v>
      </c>
      <c r="G15" s="133" t="s">
        <v>750</v>
      </c>
      <c r="H15" s="33" t="s">
        <v>58</v>
      </c>
      <c r="I15" s="33" t="s">
        <v>318</v>
      </c>
      <c r="J15" s="33"/>
      <c r="K15" s="33"/>
      <c r="L15" s="33"/>
      <c r="M15" s="33"/>
      <c r="N15" s="33" t="s">
        <v>613</v>
      </c>
      <c r="O15" s="33"/>
      <c r="P15" s="33"/>
      <c r="Q15" s="33" t="s">
        <v>52</v>
      </c>
      <c r="R15" s="33"/>
      <c r="S15" s="33" t="s">
        <v>729</v>
      </c>
      <c r="T15" s="33" t="s">
        <v>751</v>
      </c>
      <c r="U15" s="37"/>
      <c r="V15" s="33" t="s">
        <v>742</v>
      </c>
      <c r="W15" s="135"/>
      <c r="X15" s="33">
        <v>16.106</v>
      </c>
      <c r="Y15" s="155"/>
      <c r="Z15" s="135"/>
      <c r="AA15" s="33"/>
    </row>
    <row r="16" ht="58.2" customHeight="1" spans="1:27">
      <c r="A16" s="20">
        <v>13</v>
      </c>
      <c r="B16" s="128" t="s">
        <v>725</v>
      </c>
      <c r="C16" s="131"/>
      <c r="D16" s="131"/>
      <c r="E16" s="21" t="s">
        <v>752</v>
      </c>
      <c r="F16" s="132" t="s">
        <v>97</v>
      </c>
      <c r="G16" s="133" t="s">
        <v>753</v>
      </c>
      <c r="H16" s="33" t="s">
        <v>58</v>
      </c>
      <c r="I16" s="33" t="s">
        <v>318</v>
      </c>
      <c r="J16" s="33"/>
      <c r="K16" s="33"/>
      <c r="L16" s="33"/>
      <c r="M16" s="33"/>
      <c r="N16" s="33" t="s">
        <v>613</v>
      </c>
      <c r="O16" s="33"/>
      <c r="P16" s="33"/>
      <c r="Q16" s="33" t="s">
        <v>52</v>
      </c>
      <c r="R16" s="33"/>
      <c r="S16" s="33" t="s">
        <v>729</v>
      </c>
      <c r="T16" s="33" t="s">
        <v>748</v>
      </c>
      <c r="U16" s="37"/>
      <c r="V16" s="33" t="s">
        <v>742</v>
      </c>
      <c r="W16" s="136"/>
      <c r="X16" s="33">
        <v>25.106</v>
      </c>
      <c r="Y16" s="156"/>
      <c r="Z16" s="136"/>
      <c r="AA16" s="33"/>
    </row>
    <row r="17" ht="56.4" customHeight="1" spans="1:27">
      <c r="A17" s="20">
        <v>1</v>
      </c>
      <c r="B17" s="20" t="s">
        <v>725</v>
      </c>
      <c r="C17" s="21" t="s">
        <v>98</v>
      </c>
      <c r="D17" s="21" t="s">
        <v>99</v>
      </c>
      <c r="E17" s="21" t="s">
        <v>754</v>
      </c>
      <c r="F17" s="33" t="s">
        <v>138</v>
      </c>
      <c r="G17" s="33" t="s">
        <v>755</v>
      </c>
      <c r="H17" s="134" t="s">
        <v>58</v>
      </c>
      <c r="I17" s="33" t="s">
        <v>51</v>
      </c>
      <c r="J17" s="33" t="s">
        <v>52</v>
      </c>
      <c r="K17" s="134"/>
      <c r="L17" s="134"/>
      <c r="M17" s="134"/>
      <c r="N17" s="134"/>
      <c r="O17" s="134"/>
      <c r="P17" s="33" t="s">
        <v>52</v>
      </c>
      <c r="Q17" s="134"/>
      <c r="R17" s="134"/>
      <c r="S17" s="33" t="s">
        <v>756</v>
      </c>
      <c r="T17" s="33" t="s">
        <v>757</v>
      </c>
      <c r="U17" s="37"/>
      <c r="V17" s="33" t="s">
        <v>206</v>
      </c>
      <c r="W17" s="147">
        <v>19.6</v>
      </c>
      <c r="X17" s="134">
        <v>391.29</v>
      </c>
      <c r="Y17" s="160"/>
      <c r="Z17" s="134">
        <v>3.3</v>
      </c>
      <c r="AA17" s="134"/>
    </row>
    <row r="18" ht="56.4" customHeight="1" spans="1:27">
      <c r="A18" s="20">
        <v>2</v>
      </c>
      <c r="B18" s="20" t="s">
        <v>725</v>
      </c>
      <c r="C18" s="21"/>
      <c r="D18" s="21"/>
      <c r="E18" s="21" t="s">
        <v>758</v>
      </c>
      <c r="F18" s="33" t="s">
        <v>138</v>
      </c>
      <c r="G18" s="33" t="s">
        <v>759</v>
      </c>
      <c r="H18" s="134" t="s">
        <v>58</v>
      </c>
      <c r="I18" s="33" t="s">
        <v>51</v>
      </c>
      <c r="J18" s="33" t="s">
        <v>52</v>
      </c>
      <c r="K18" s="134"/>
      <c r="L18" s="134"/>
      <c r="M18" s="134"/>
      <c r="N18" s="134"/>
      <c r="O18" s="33" t="s">
        <v>52</v>
      </c>
      <c r="P18" s="134"/>
      <c r="Q18" s="134"/>
      <c r="R18" s="134"/>
      <c r="S18" s="33" t="s">
        <v>756</v>
      </c>
      <c r="T18" s="33" t="s">
        <v>760</v>
      </c>
      <c r="U18" s="37"/>
      <c r="V18" s="33" t="s">
        <v>206</v>
      </c>
      <c r="W18" s="148"/>
      <c r="X18" s="134">
        <v>197.8</v>
      </c>
      <c r="Y18" s="160"/>
      <c r="Z18" s="134">
        <v>6.5</v>
      </c>
      <c r="AA18" s="134"/>
    </row>
    <row r="19" ht="56.4" customHeight="1" spans="1:27">
      <c r="A19" s="20">
        <v>8</v>
      </c>
      <c r="B19" s="20" t="s">
        <v>725</v>
      </c>
      <c r="C19" s="21"/>
      <c r="D19" s="21"/>
      <c r="E19" s="21" t="s">
        <v>761</v>
      </c>
      <c r="F19" s="33" t="s">
        <v>407</v>
      </c>
      <c r="G19" s="33"/>
      <c r="H19" s="134" t="s">
        <v>58</v>
      </c>
      <c r="I19" s="33" t="s">
        <v>51</v>
      </c>
      <c r="J19" s="134"/>
      <c r="K19" s="134"/>
      <c r="L19" s="134"/>
      <c r="M19" s="134"/>
      <c r="N19" s="33" t="s">
        <v>762</v>
      </c>
      <c r="O19" s="134"/>
      <c r="P19" s="134"/>
      <c r="Q19" s="134" t="s">
        <v>52</v>
      </c>
      <c r="R19" s="134"/>
      <c r="S19" s="149" t="s">
        <v>763</v>
      </c>
      <c r="T19" s="150" t="s">
        <v>764</v>
      </c>
      <c r="U19" s="151"/>
      <c r="V19" s="149" t="s">
        <v>105</v>
      </c>
      <c r="W19" s="152">
        <v>7.14</v>
      </c>
      <c r="X19" s="153">
        <v>238.121909</v>
      </c>
      <c r="Y19" s="162"/>
      <c r="Z19" s="152">
        <v>3.4009</v>
      </c>
      <c r="AA19" s="134"/>
    </row>
    <row r="20" ht="56.4" customHeight="1" spans="1:27">
      <c r="A20" s="20">
        <v>9</v>
      </c>
      <c r="B20" s="20" t="s">
        <v>725</v>
      </c>
      <c r="C20" s="21"/>
      <c r="D20" s="21"/>
      <c r="E20" s="21" t="s">
        <v>765</v>
      </c>
      <c r="F20" s="33" t="s">
        <v>407</v>
      </c>
      <c r="G20" s="130" t="s">
        <v>766</v>
      </c>
      <c r="H20" s="130" t="s">
        <v>58</v>
      </c>
      <c r="I20" s="130" t="s">
        <v>767</v>
      </c>
      <c r="J20" s="130" t="s">
        <v>52</v>
      </c>
      <c r="K20" s="33"/>
      <c r="L20" s="33"/>
      <c r="M20" s="33"/>
      <c r="N20" s="33"/>
      <c r="O20" s="33"/>
      <c r="P20" s="130" t="s">
        <v>52</v>
      </c>
      <c r="Q20" s="33"/>
      <c r="R20" s="33"/>
      <c r="S20" s="130" t="s">
        <v>729</v>
      </c>
      <c r="T20" s="130" t="s">
        <v>768</v>
      </c>
      <c r="U20" s="154"/>
      <c r="V20" s="130" t="s">
        <v>742</v>
      </c>
      <c r="W20" s="130">
        <v>15.5</v>
      </c>
      <c r="X20" s="130">
        <v>477.3688</v>
      </c>
      <c r="Y20" s="154"/>
      <c r="Z20" s="130">
        <v>7</v>
      </c>
      <c r="AA20" s="33"/>
    </row>
    <row r="21" ht="56.4" customHeight="1" spans="1:27">
      <c r="A21" s="20">
        <v>10</v>
      </c>
      <c r="B21" s="20" t="s">
        <v>725</v>
      </c>
      <c r="C21" s="21"/>
      <c r="D21" s="21"/>
      <c r="E21" s="21" t="s">
        <v>769</v>
      </c>
      <c r="F21" s="33" t="s">
        <v>407</v>
      </c>
      <c r="G21" s="135"/>
      <c r="H21" s="135"/>
      <c r="I21" s="135"/>
      <c r="J21" s="135"/>
      <c r="K21" s="33"/>
      <c r="L21" s="33"/>
      <c r="M21" s="33"/>
      <c r="N21" s="33"/>
      <c r="O21" s="33"/>
      <c r="P21" s="135"/>
      <c r="Q21" s="33"/>
      <c r="R21" s="33"/>
      <c r="S21" s="135"/>
      <c r="T21" s="135"/>
      <c r="U21" s="155"/>
      <c r="V21" s="135"/>
      <c r="W21" s="135"/>
      <c r="X21" s="135"/>
      <c r="Y21" s="155"/>
      <c r="Z21" s="135"/>
      <c r="AA21" s="33"/>
    </row>
    <row r="22" ht="56.4" customHeight="1" spans="1:27">
      <c r="A22" s="20">
        <v>11</v>
      </c>
      <c r="B22" s="20" t="s">
        <v>725</v>
      </c>
      <c r="C22" s="21"/>
      <c r="D22" s="21"/>
      <c r="E22" s="21" t="s">
        <v>770</v>
      </c>
      <c r="F22" s="33" t="s">
        <v>407</v>
      </c>
      <c r="G22" s="136"/>
      <c r="H22" s="136"/>
      <c r="I22" s="136"/>
      <c r="J22" s="136"/>
      <c r="K22" s="33"/>
      <c r="L22" s="33"/>
      <c r="M22" s="33"/>
      <c r="N22" s="33"/>
      <c r="O22" s="33"/>
      <c r="P22" s="136"/>
      <c r="Q22" s="33"/>
      <c r="R22" s="33"/>
      <c r="S22" s="136"/>
      <c r="T22" s="136"/>
      <c r="U22" s="156"/>
      <c r="V22" s="136"/>
      <c r="W22" s="136"/>
      <c r="X22" s="136"/>
      <c r="Y22" s="156"/>
      <c r="Z22" s="136"/>
      <c r="AA22" s="33"/>
    </row>
    <row r="23" ht="56.4" customHeight="1" spans="1:27">
      <c r="A23" s="20">
        <v>4</v>
      </c>
      <c r="B23" s="20" t="s">
        <v>725</v>
      </c>
      <c r="C23" s="131"/>
      <c r="D23" s="131"/>
      <c r="E23" s="21" t="s">
        <v>771</v>
      </c>
      <c r="F23" s="33" t="s">
        <v>48</v>
      </c>
      <c r="G23" s="137" t="s">
        <v>772</v>
      </c>
      <c r="H23" s="138" t="s">
        <v>58</v>
      </c>
      <c r="I23" s="138" t="s">
        <v>664</v>
      </c>
      <c r="J23" s="138"/>
      <c r="K23" s="138"/>
      <c r="L23" s="138"/>
      <c r="M23" s="138"/>
      <c r="N23" s="138" t="s">
        <v>613</v>
      </c>
      <c r="O23" s="138"/>
      <c r="P23" s="142"/>
      <c r="Q23" s="142" t="s">
        <v>52</v>
      </c>
      <c r="R23" s="138"/>
      <c r="S23" s="149" t="s">
        <v>763</v>
      </c>
      <c r="T23" s="138" t="s">
        <v>773</v>
      </c>
      <c r="U23" s="146"/>
      <c r="V23" s="138" t="s">
        <v>742</v>
      </c>
      <c r="W23" s="138">
        <v>1.375</v>
      </c>
      <c r="X23" s="138">
        <v>58.6555</v>
      </c>
      <c r="Y23" s="146"/>
      <c r="Z23" s="138">
        <v>1.1</v>
      </c>
      <c r="AA23" s="138"/>
    </row>
    <row r="24" ht="56.4" customHeight="1" spans="1:27">
      <c r="A24" s="128">
        <v>9</v>
      </c>
      <c r="B24" s="128" t="s">
        <v>725</v>
      </c>
      <c r="C24" s="131"/>
      <c r="D24" s="131"/>
      <c r="E24" s="129" t="s">
        <v>774</v>
      </c>
      <c r="F24" s="130" t="s">
        <v>57</v>
      </c>
      <c r="G24" s="21" t="s">
        <v>775</v>
      </c>
      <c r="H24" s="20" t="s">
        <v>58</v>
      </c>
      <c r="I24" s="21" t="s">
        <v>776</v>
      </c>
      <c r="J24" s="134" t="s">
        <v>52</v>
      </c>
      <c r="K24" s="21"/>
      <c r="L24" s="21"/>
      <c r="M24" s="21"/>
      <c r="N24" s="21"/>
      <c r="O24" s="21"/>
      <c r="P24" s="21"/>
      <c r="Q24" s="134" t="s">
        <v>52</v>
      </c>
      <c r="R24" s="21"/>
      <c r="S24" s="21" t="s">
        <v>777</v>
      </c>
      <c r="T24" s="21" t="s">
        <v>54</v>
      </c>
      <c r="U24" s="29"/>
      <c r="V24" s="21" t="s">
        <v>200</v>
      </c>
      <c r="W24" s="21">
        <v>22.08</v>
      </c>
      <c r="X24" s="21">
        <v>1280.7998</v>
      </c>
      <c r="Y24" s="29"/>
      <c r="Z24" s="21">
        <v>11.1118</v>
      </c>
      <c r="AA24" s="21"/>
    </row>
    <row r="25" ht="120" customHeight="1" spans="1:27">
      <c r="A25" s="20">
        <v>10</v>
      </c>
      <c r="B25" s="20" t="s">
        <v>725</v>
      </c>
      <c r="C25" s="131"/>
      <c r="D25" s="131"/>
      <c r="E25" s="21" t="s">
        <v>778</v>
      </c>
      <c r="F25" s="33" t="s">
        <v>57</v>
      </c>
      <c r="G25" s="21" t="s">
        <v>779</v>
      </c>
      <c r="H25" s="20" t="s">
        <v>58</v>
      </c>
      <c r="I25" s="21" t="s">
        <v>776</v>
      </c>
      <c r="J25" s="134" t="s">
        <v>52</v>
      </c>
      <c r="K25" s="21"/>
      <c r="L25" s="21"/>
      <c r="M25" s="21"/>
      <c r="N25" s="21"/>
      <c r="O25" s="21"/>
      <c r="P25" s="21"/>
      <c r="Q25" s="134" t="s">
        <v>52</v>
      </c>
      <c r="R25" s="21"/>
      <c r="S25" s="21" t="s">
        <v>777</v>
      </c>
      <c r="T25" s="21" t="s">
        <v>83</v>
      </c>
      <c r="U25" s="29"/>
      <c r="V25" s="21" t="s">
        <v>780</v>
      </c>
      <c r="W25" s="21">
        <v>10.35</v>
      </c>
      <c r="X25" s="39">
        <v>503.0451</v>
      </c>
      <c r="Y25" s="65"/>
      <c r="Z25" s="39">
        <v>8.7105</v>
      </c>
      <c r="AA25" s="21"/>
    </row>
    <row r="26" ht="68.4" customHeight="1" spans="1:27">
      <c r="A26" s="20">
        <v>2</v>
      </c>
      <c r="B26" s="32" t="s">
        <v>725</v>
      </c>
      <c r="C26" s="129" t="s">
        <v>621</v>
      </c>
      <c r="D26" s="129" t="s">
        <v>622</v>
      </c>
      <c r="E26" s="21" t="s">
        <v>781</v>
      </c>
      <c r="F26" s="40"/>
      <c r="G26" s="40" t="s">
        <v>782</v>
      </c>
      <c r="H26" s="134" t="s">
        <v>58</v>
      </c>
      <c r="I26" s="134"/>
      <c r="J26" s="134" t="s">
        <v>52</v>
      </c>
      <c r="K26" s="134"/>
      <c r="L26" s="134"/>
      <c r="M26" s="134"/>
      <c r="N26" s="134"/>
      <c r="O26" s="134"/>
      <c r="P26" s="134" t="s">
        <v>52</v>
      </c>
      <c r="Q26" s="134"/>
      <c r="R26" s="134"/>
      <c r="S26" s="21" t="s">
        <v>783</v>
      </c>
      <c r="T26" s="21" t="s">
        <v>784</v>
      </c>
      <c r="U26" s="29"/>
      <c r="V26" s="21" t="s">
        <v>742</v>
      </c>
      <c r="W26" s="20">
        <v>4.8</v>
      </c>
      <c r="X26" s="20">
        <v>198.91</v>
      </c>
      <c r="Y26" s="63"/>
      <c r="Z26" s="20">
        <v>4.5</v>
      </c>
      <c r="AA26" s="134"/>
    </row>
    <row r="27" ht="68.4" customHeight="1" spans="1:27">
      <c r="A27" s="20">
        <v>4</v>
      </c>
      <c r="B27" s="32" t="s">
        <v>725</v>
      </c>
      <c r="C27" s="139"/>
      <c r="D27" s="139"/>
      <c r="E27" s="21" t="s">
        <v>785</v>
      </c>
      <c r="F27" s="40"/>
      <c r="G27" s="140" t="s">
        <v>772</v>
      </c>
      <c r="H27" s="141" t="s">
        <v>58</v>
      </c>
      <c r="I27" s="141" t="s">
        <v>664</v>
      </c>
      <c r="J27" s="141"/>
      <c r="K27" s="141"/>
      <c r="L27" s="141"/>
      <c r="M27" s="141"/>
      <c r="N27" s="141" t="s">
        <v>613</v>
      </c>
      <c r="O27" s="141"/>
      <c r="P27" s="143"/>
      <c r="Q27" s="143" t="s">
        <v>52</v>
      </c>
      <c r="R27" s="141"/>
      <c r="S27" s="149" t="s">
        <v>763</v>
      </c>
      <c r="T27" s="141" t="s">
        <v>773</v>
      </c>
      <c r="U27" s="157"/>
      <c r="V27" s="141" t="s">
        <v>742</v>
      </c>
      <c r="W27" s="141">
        <v>1.375</v>
      </c>
      <c r="X27" s="141">
        <v>58.6555</v>
      </c>
      <c r="Y27" s="157"/>
      <c r="Z27" s="141">
        <v>1.1</v>
      </c>
      <c r="AA27" s="141"/>
    </row>
    <row r="28" ht="31.8" customHeight="1" spans="1:27">
      <c r="A28" s="20"/>
      <c r="B28" s="32"/>
      <c r="C28" s="21"/>
      <c r="D28" s="21"/>
      <c r="E28" s="21"/>
      <c r="F28" s="21"/>
      <c r="G28" s="21"/>
      <c r="H28" s="20"/>
      <c r="I28" s="20"/>
      <c r="J28" s="20"/>
      <c r="K28" s="20"/>
      <c r="L28" s="20"/>
      <c r="M28" s="20"/>
      <c r="N28" s="20"/>
      <c r="O28" s="20"/>
      <c r="P28" s="20"/>
      <c r="Q28" s="20"/>
      <c r="R28" s="20"/>
      <c r="S28" s="20"/>
      <c r="T28" s="20"/>
      <c r="U28" s="20"/>
      <c r="V28" s="20"/>
      <c r="W28" s="20"/>
      <c r="X28" s="20"/>
      <c r="Y28" s="20"/>
      <c r="Z28" s="20"/>
      <c r="AA28" s="20"/>
    </row>
    <row r="29" ht="31.8" customHeight="1" spans="1:27">
      <c r="A29" s="41" t="s">
        <v>142</v>
      </c>
      <c r="B29" s="42"/>
      <c r="C29" s="42"/>
      <c r="D29" s="42"/>
      <c r="E29" s="42"/>
      <c r="F29" s="42"/>
      <c r="G29" s="42"/>
      <c r="H29" s="20"/>
      <c r="I29" s="20"/>
      <c r="J29" s="32"/>
      <c r="K29" s="32"/>
      <c r="L29" s="32"/>
      <c r="M29" s="32"/>
      <c r="N29" s="32"/>
      <c r="O29" s="32"/>
      <c r="P29" s="32"/>
      <c r="Q29" s="32"/>
      <c r="R29" s="32"/>
      <c r="S29" s="32"/>
      <c r="T29" s="32"/>
      <c r="U29" s="32"/>
      <c r="V29" s="32"/>
      <c r="W29" s="32"/>
      <c r="X29" s="20"/>
      <c r="Y29" s="20"/>
      <c r="Z29" s="32"/>
      <c r="AA29" s="20"/>
    </row>
    <row r="30" ht="31.8" customHeight="1" spans="1:27">
      <c r="A30" s="41"/>
      <c r="B30" s="42"/>
      <c r="C30" s="42"/>
      <c r="D30" s="42"/>
      <c r="E30" s="42"/>
      <c r="F30" s="42"/>
      <c r="G30" s="42"/>
      <c r="H30" s="20"/>
      <c r="I30" s="20"/>
      <c r="J30" s="32"/>
      <c r="K30" s="32"/>
      <c r="L30" s="32"/>
      <c r="M30" s="32"/>
      <c r="N30" s="32"/>
      <c r="O30" s="32"/>
      <c r="P30" s="32"/>
      <c r="Q30" s="32"/>
      <c r="R30" s="32"/>
      <c r="S30" s="32"/>
      <c r="T30" s="32"/>
      <c r="U30" s="32"/>
      <c r="V30" s="32"/>
      <c r="W30" s="32"/>
      <c r="X30" s="20"/>
      <c r="Y30" s="20"/>
      <c r="Z30" s="32"/>
      <c r="AA30" s="20"/>
    </row>
    <row r="31" ht="31.8" customHeight="1" spans="1:27">
      <c r="A31" s="44" t="s">
        <v>145</v>
      </c>
      <c r="B31" s="45"/>
      <c r="C31" s="46"/>
      <c r="D31" s="21"/>
      <c r="E31" s="21"/>
      <c r="F31" s="21"/>
      <c r="G31" s="21"/>
      <c r="H31" s="20"/>
      <c r="I31" s="20"/>
      <c r="J31" s="32"/>
      <c r="K31" s="32"/>
      <c r="L31" s="32"/>
      <c r="M31" s="32"/>
      <c r="N31" s="32"/>
      <c r="O31" s="32"/>
      <c r="P31" s="32"/>
      <c r="Q31" s="32"/>
      <c r="R31" s="32"/>
      <c r="S31" s="32"/>
      <c r="T31" s="32"/>
      <c r="U31" s="32"/>
      <c r="V31" s="32"/>
      <c r="W31" s="32"/>
      <c r="X31" s="20"/>
      <c r="Y31" s="20"/>
      <c r="Z31" s="32"/>
      <c r="AA31" s="20"/>
    </row>
    <row r="32" s="108" customFormat="1" ht="122.4" customHeight="1" spans="1:27">
      <c r="A32" s="20">
        <v>1</v>
      </c>
      <c r="B32" s="64" t="s">
        <v>725</v>
      </c>
      <c r="C32" s="21" t="s">
        <v>786</v>
      </c>
      <c r="D32" s="21" t="s">
        <v>787</v>
      </c>
      <c r="E32" s="21" t="s">
        <v>788</v>
      </c>
      <c r="F32" s="21" t="s">
        <v>48</v>
      </c>
      <c r="G32" s="21" t="s">
        <v>789</v>
      </c>
      <c r="H32" s="20" t="s">
        <v>278</v>
      </c>
      <c r="I32" s="21" t="s">
        <v>133</v>
      </c>
      <c r="J32" s="134" t="s">
        <v>52</v>
      </c>
      <c r="K32" s="64"/>
      <c r="L32" s="64"/>
      <c r="M32" s="64"/>
      <c r="N32" s="64"/>
      <c r="O32" s="64"/>
      <c r="P32" s="64"/>
      <c r="Q32" s="134" t="s">
        <v>52</v>
      </c>
      <c r="R32" s="64"/>
      <c r="S32" s="22" t="s">
        <v>790</v>
      </c>
      <c r="T32" s="22" t="s">
        <v>791</v>
      </c>
      <c r="U32" s="62"/>
      <c r="V32" s="22" t="s">
        <v>742</v>
      </c>
      <c r="W32" s="22">
        <v>34.8</v>
      </c>
      <c r="X32" s="22">
        <v>1692.6604</v>
      </c>
      <c r="Y32" s="62"/>
      <c r="Z32" s="22">
        <v>47.9</v>
      </c>
      <c r="AA32" s="22"/>
    </row>
    <row r="33" s="108" customFormat="1" ht="88.2" customHeight="1" spans="1:27">
      <c r="A33" s="20">
        <v>2</v>
      </c>
      <c r="B33" s="64" t="s">
        <v>725</v>
      </c>
      <c r="C33" s="129" t="s">
        <v>792</v>
      </c>
      <c r="D33" s="129" t="s">
        <v>495</v>
      </c>
      <c r="E33" s="21" t="s">
        <v>793</v>
      </c>
      <c r="F33" s="21" t="s">
        <v>48</v>
      </c>
      <c r="G33" s="21" t="s">
        <v>794</v>
      </c>
      <c r="H33" s="20" t="s">
        <v>278</v>
      </c>
      <c r="I33" s="21" t="s">
        <v>133</v>
      </c>
      <c r="J33" s="134" t="s">
        <v>52</v>
      </c>
      <c r="K33" s="64"/>
      <c r="L33" s="64"/>
      <c r="M33" s="64"/>
      <c r="N33" s="64"/>
      <c r="O33" s="64"/>
      <c r="P33" s="64"/>
      <c r="Q33" s="134" t="s">
        <v>52</v>
      </c>
      <c r="R33" s="64"/>
      <c r="S33" s="22" t="s">
        <v>795</v>
      </c>
      <c r="T33" s="22" t="s">
        <v>796</v>
      </c>
      <c r="U33" s="62"/>
      <c r="V33" s="22" t="s">
        <v>797</v>
      </c>
      <c r="W33" s="129">
        <v>79.8</v>
      </c>
      <c r="X33" s="22">
        <v>2538.6036</v>
      </c>
      <c r="Y33" s="163"/>
      <c r="Z33" s="129">
        <v>82.52</v>
      </c>
      <c r="AA33" s="20"/>
    </row>
    <row r="34" s="108" customFormat="1" ht="113.4" customHeight="1" spans="1:27">
      <c r="A34" s="20">
        <v>3</v>
      </c>
      <c r="B34" s="64" t="s">
        <v>725</v>
      </c>
      <c r="C34" s="139"/>
      <c r="D34" s="139"/>
      <c r="E34" s="21" t="s">
        <v>798</v>
      </c>
      <c r="F34" s="21" t="s">
        <v>48</v>
      </c>
      <c r="G34" s="21" t="s">
        <v>794</v>
      </c>
      <c r="H34" s="20" t="s">
        <v>278</v>
      </c>
      <c r="I34" s="21" t="s">
        <v>133</v>
      </c>
      <c r="J34" s="134" t="s">
        <v>52</v>
      </c>
      <c r="K34" s="64"/>
      <c r="L34" s="64"/>
      <c r="M34" s="64"/>
      <c r="N34" s="64"/>
      <c r="O34" s="64"/>
      <c r="P34" s="64"/>
      <c r="Q34" s="134" t="s">
        <v>52</v>
      </c>
      <c r="R34" s="64"/>
      <c r="S34" s="22" t="s">
        <v>795</v>
      </c>
      <c r="T34" s="22" t="s">
        <v>505</v>
      </c>
      <c r="U34" s="62"/>
      <c r="V34" s="22" t="s">
        <v>797</v>
      </c>
      <c r="W34" s="131"/>
      <c r="X34" s="22">
        <v>2139.2306</v>
      </c>
      <c r="Y34" s="164"/>
      <c r="Z34" s="131"/>
      <c r="AA34" s="20"/>
    </row>
    <row r="35" s="108" customFormat="1" ht="102.6" customHeight="1" spans="1:27">
      <c r="A35" s="20">
        <v>4</v>
      </c>
      <c r="B35" s="64" t="s">
        <v>725</v>
      </c>
      <c r="C35" s="21" t="s">
        <v>436</v>
      </c>
      <c r="D35" s="21" t="s">
        <v>437</v>
      </c>
      <c r="E35" s="21" t="s">
        <v>799</v>
      </c>
      <c r="F35" s="21" t="s">
        <v>48</v>
      </c>
      <c r="G35" s="21" t="s">
        <v>800</v>
      </c>
      <c r="H35" s="20" t="s">
        <v>278</v>
      </c>
      <c r="I35" s="21" t="s">
        <v>133</v>
      </c>
      <c r="J35" s="134" t="s">
        <v>52</v>
      </c>
      <c r="K35" s="64"/>
      <c r="L35" s="64"/>
      <c r="M35" s="64"/>
      <c r="N35" s="64"/>
      <c r="O35" s="64"/>
      <c r="P35" s="64"/>
      <c r="Q35" s="134" t="s">
        <v>52</v>
      </c>
      <c r="R35" s="22"/>
      <c r="S35" s="22" t="s">
        <v>795</v>
      </c>
      <c r="T35" s="22" t="s">
        <v>234</v>
      </c>
      <c r="U35" s="62"/>
      <c r="V35" s="22" t="s">
        <v>797</v>
      </c>
      <c r="W35" s="158"/>
      <c r="X35" s="22">
        <v>1938.4</v>
      </c>
      <c r="Y35" s="165"/>
      <c r="Z35" s="158"/>
      <c r="AA35" s="20"/>
    </row>
    <row r="36" s="108" customFormat="1" ht="133.2" customHeight="1" spans="1:27">
      <c r="A36" s="20">
        <v>5</v>
      </c>
      <c r="B36" s="64" t="s">
        <v>725</v>
      </c>
      <c r="C36" s="21"/>
      <c r="D36" s="21"/>
      <c r="E36" s="21"/>
      <c r="F36" s="21" t="s">
        <v>801</v>
      </c>
      <c r="G36" s="21" t="s">
        <v>802</v>
      </c>
      <c r="H36" s="20" t="s">
        <v>58</v>
      </c>
      <c r="I36" s="21" t="s">
        <v>128</v>
      </c>
      <c r="J36" s="64" t="s">
        <v>803</v>
      </c>
      <c r="K36" s="64"/>
      <c r="L36" s="64"/>
      <c r="M36" s="64"/>
      <c r="N36" s="64"/>
      <c r="O36" s="64"/>
      <c r="P36" s="134" t="s">
        <v>52</v>
      </c>
      <c r="Q36" s="64"/>
      <c r="R36" s="64"/>
      <c r="S36" s="112"/>
      <c r="T36" s="21" t="s">
        <v>411</v>
      </c>
      <c r="U36" s="29"/>
      <c r="V36" s="112"/>
      <c r="W36" s="112"/>
      <c r="X36" s="20">
        <v>688.8</v>
      </c>
      <c r="Y36" s="63"/>
      <c r="Z36" s="112"/>
      <c r="AA36" s="21" t="s">
        <v>804</v>
      </c>
    </row>
    <row r="37" ht="30.6" customHeight="1" spans="1:27">
      <c r="A37" s="20"/>
      <c r="B37" s="32"/>
      <c r="C37" s="21"/>
      <c r="D37" s="21"/>
      <c r="E37" s="21"/>
      <c r="F37" s="21"/>
      <c r="G37" s="21"/>
      <c r="H37" s="20"/>
      <c r="I37" s="20"/>
      <c r="J37" s="32"/>
      <c r="K37" s="32"/>
      <c r="L37" s="32"/>
      <c r="M37" s="32"/>
      <c r="N37" s="32"/>
      <c r="O37" s="32"/>
      <c r="P37" s="32"/>
      <c r="Q37" s="32"/>
      <c r="R37" s="32"/>
      <c r="S37" s="32"/>
      <c r="T37" s="32"/>
      <c r="U37" s="32"/>
      <c r="V37" s="32"/>
      <c r="W37" s="32"/>
      <c r="X37" s="20"/>
      <c r="Y37" s="20"/>
      <c r="Z37" s="32"/>
      <c r="AA37" s="20"/>
    </row>
    <row r="38" ht="39" customHeight="1" spans="1:27">
      <c r="A38" s="6" t="s">
        <v>146</v>
      </c>
      <c r="B38" s="6"/>
      <c r="C38" s="6"/>
      <c r="D38" s="6"/>
      <c r="E38" s="6"/>
      <c r="F38" s="6"/>
      <c r="G38" s="6"/>
      <c r="H38" s="6"/>
      <c r="I38" s="6"/>
      <c r="J38" s="6"/>
      <c r="K38" s="6"/>
      <c r="L38" s="6"/>
      <c r="M38" s="6"/>
      <c r="N38" s="6"/>
      <c r="O38" s="6"/>
      <c r="P38" s="6"/>
      <c r="Q38" s="6"/>
      <c r="R38" s="6"/>
      <c r="S38" s="6"/>
      <c r="T38" s="4"/>
      <c r="U38" s="6"/>
      <c r="V38" s="6"/>
      <c r="W38" s="6"/>
      <c r="X38" s="6"/>
      <c r="Y38" s="6"/>
      <c r="Z38" s="6"/>
      <c r="AA38" s="6"/>
    </row>
  </sheetData>
  <autoFilter ref="A5:AA38">
    <extLst/>
  </autoFilter>
  <mergeCells count="52">
    <mergeCell ref="A1:B1"/>
    <mergeCell ref="A2:AA2"/>
    <mergeCell ref="A3:F3"/>
    <mergeCell ref="O3:Z3"/>
    <mergeCell ref="J4:N4"/>
    <mergeCell ref="O4:R4"/>
    <mergeCell ref="S4:V4"/>
    <mergeCell ref="W4:Z4"/>
    <mergeCell ref="J6:N6"/>
    <mergeCell ref="O6:R6"/>
    <mergeCell ref="S6:V6"/>
    <mergeCell ref="W6:Z6"/>
    <mergeCell ref="A7:F7"/>
    <mergeCell ref="A29:G29"/>
    <mergeCell ref="A31:C31"/>
    <mergeCell ref="A38:AA38"/>
    <mergeCell ref="A4:A5"/>
    <mergeCell ref="B4:B5"/>
    <mergeCell ref="C4:C5"/>
    <mergeCell ref="C8:C16"/>
    <mergeCell ref="C17:C22"/>
    <mergeCell ref="C23:C25"/>
    <mergeCell ref="C26:C27"/>
    <mergeCell ref="C33:C34"/>
    <mergeCell ref="D4:D5"/>
    <mergeCell ref="D8:D16"/>
    <mergeCell ref="D17:D22"/>
    <mergeCell ref="D23:D25"/>
    <mergeCell ref="D26:D27"/>
    <mergeCell ref="D33:D34"/>
    <mergeCell ref="E4:E5"/>
    <mergeCell ref="F4:F5"/>
    <mergeCell ref="G4:G5"/>
    <mergeCell ref="G20:G22"/>
    <mergeCell ref="H4:H5"/>
    <mergeCell ref="H20:H22"/>
    <mergeCell ref="I4:I5"/>
    <mergeCell ref="I20:I22"/>
    <mergeCell ref="J20:J22"/>
    <mergeCell ref="P20:P22"/>
    <mergeCell ref="S20:S22"/>
    <mergeCell ref="T20:T22"/>
    <mergeCell ref="V20:V22"/>
    <mergeCell ref="W14:W16"/>
    <mergeCell ref="W17:W18"/>
    <mergeCell ref="W20:W22"/>
    <mergeCell ref="W33:W35"/>
    <mergeCell ref="X20:X22"/>
    <mergeCell ref="Z14:Z16"/>
    <mergeCell ref="Z20:Z22"/>
    <mergeCell ref="Z33:Z35"/>
    <mergeCell ref="AA4:AA5"/>
  </mergeCells>
  <conditionalFormatting sqref="E36">
    <cfRule type="duplicateValues" dxfId="0" priority="2"/>
  </conditionalFormatting>
  <conditionalFormatting sqref="E1:E31 E37 E39:E65529">
    <cfRule type="duplicateValues" dxfId="1" priority="3"/>
  </conditionalFormatting>
  <conditionalFormatting sqref="E32:E33 E35">
    <cfRule type="duplicateValues" dxfId="1" priority="1"/>
  </conditionalFormatting>
  <printOptions horizontalCentered="1"/>
  <pageMargins left="0.433070866141732" right="0.433070866141732" top="0.669291338582677" bottom="0.590551181102362" header="0.118110236220472" footer="0.31496062992126"/>
  <pageSetup paperSize="9" scale="70" orientation="landscape"/>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长沙</vt:lpstr>
      <vt:lpstr>株洲</vt:lpstr>
      <vt:lpstr>湘潭</vt:lpstr>
      <vt:lpstr>衡阳</vt:lpstr>
      <vt:lpstr>益阳</vt:lpstr>
      <vt:lpstr>邵阳 </vt:lpstr>
      <vt:lpstr>常德</vt:lpstr>
      <vt:lpstr>岳阳</vt:lpstr>
      <vt:lpstr>郴州</vt:lpstr>
      <vt:lpstr>怀化</vt:lpstr>
      <vt:lpstr>永州</vt:lpstr>
      <vt:lpstr>娄底</vt:lpstr>
      <vt:lpstr>张家界</vt:lpstr>
      <vt:lpstr>湘西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tao lin</dc:creator>
  <cp:lastModifiedBy>lenovo</cp:lastModifiedBy>
  <dcterms:created xsi:type="dcterms:W3CDTF">2016-12-02T08:54:00Z</dcterms:created>
  <cp:lastPrinted>2022-03-17T03:24:00Z</cp:lastPrinted>
  <dcterms:modified xsi:type="dcterms:W3CDTF">2022-03-21T01:31:01Z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FEB67BD6D7994238AF8FE8950722606D</vt:lpwstr>
  </property>
</Properties>
</file>